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pportionments\Calculations\2018-19\Apprenticeship Training and Instruction\Exhibits - Website\"/>
    </mc:Choice>
  </mc:AlternateContent>
  <bookViews>
    <workbookView xWindow="0" yWindow="0" windowWidth="23040" windowHeight="8256"/>
  </bookViews>
  <sheets>
    <sheet name="2018-19_R1RevJuneExhibitB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T57" i="1"/>
  <c r="R57" i="1"/>
  <c r="O57" i="1"/>
  <c r="N57" i="1"/>
  <c r="M57" i="1"/>
  <c r="L57" i="1"/>
  <c r="K57" i="1"/>
  <c r="J57" i="1"/>
  <c r="I57" i="1"/>
  <c r="H57" i="1"/>
  <c r="G57" i="1"/>
  <c r="F57" i="1"/>
  <c r="E57" i="1"/>
  <c r="D57" i="1"/>
  <c r="V56" i="1"/>
  <c r="W56" i="1" s="1"/>
  <c r="P56" i="1"/>
  <c r="P55" i="1"/>
  <c r="V55" i="1" s="1"/>
  <c r="W55" i="1" s="1"/>
  <c r="P54" i="1"/>
  <c r="V54" i="1" s="1"/>
  <c r="W54" i="1" s="1"/>
  <c r="W53" i="1"/>
  <c r="V53" i="1"/>
  <c r="P53" i="1"/>
  <c r="V52" i="1"/>
  <c r="W52" i="1" s="1"/>
  <c r="P52" i="1"/>
  <c r="P51" i="1"/>
  <c r="V51" i="1" s="1"/>
  <c r="W51" i="1" s="1"/>
  <c r="P50" i="1"/>
  <c r="V50" i="1" s="1"/>
  <c r="W50" i="1" s="1"/>
  <c r="W49" i="1"/>
  <c r="V49" i="1"/>
  <c r="P49" i="1"/>
  <c r="V48" i="1"/>
  <c r="W48" i="1" s="1"/>
  <c r="P48" i="1"/>
  <c r="P47" i="1"/>
  <c r="V47" i="1" s="1"/>
  <c r="W47" i="1" s="1"/>
  <c r="P46" i="1"/>
  <c r="V46" i="1" s="1"/>
  <c r="W46" i="1" s="1"/>
  <c r="W45" i="1"/>
  <c r="V45" i="1"/>
  <c r="P45" i="1"/>
  <c r="V44" i="1"/>
  <c r="W44" i="1" s="1"/>
  <c r="P44" i="1"/>
  <c r="P43" i="1"/>
  <c r="V43" i="1" s="1"/>
  <c r="W43" i="1" s="1"/>
  <c r="P42" i="1"/>
  <c r="V42" i="1" s="1"/>
  <c r="W42" i="1" s="1"/>
  <c r="P41" i="1"/>
  <c r="V41" i="1" s="1"/>
  <c r="W41" i="1" s="1"/>
  <c r="V40" i="1"/>
  <c r="W40" i="1" s="1"/>
  <c r="P40" i="1"/>
  <c r="P39" i="1"/>
  <c r="V39" i="1" s="1"/>
  <c r="W39" i="1" s="1"/>
  <c r="P38" i="1"/>
  <c r="V38" i="1" s="1"/>
  <c r="W38" i="1" s="1"/>
  <c r="P37" i="1"/>
  <c r="P5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l="1"/>
  <c r="V37" i="1"/>
  <c r="W37" i="1" s="1"/>
  <c r="W57" i="1" l="1"/>
  <c r="V57" i="1"/>
</calcChain>
</file>

<file path=xl/sharedStrings.xml><?xml version="1.0" encoding="utf-8"?>
<sst xmlns="http://schemas.openxmlformats.org/spreadsheetml/2006/main" count="207" uniqueCount="96">
  <si>
    <t>Board of Governor's of the California Community Colleges</t>
  </si>
  <si>
    <t>Community College Payment</t>
  </si>
  <si>
    <t>Fiscal Year: 2018-2019</t>
  </si>
  <si>
    <t>Issuance Period: Recalculation Revision, June 2020</t>
  </si>
  <si>
    <t>Description: California State Constitution Article XVI of section 8(b). Allocation of funds available from part B of the State School Fund.</t>
  </si>
  <si>
    <t>For assistance, please e-mail apportionments@cccco.edu</t>
  </si>
  <si>
    <t>County</t>
  </si>
  <si>
    <t>Local Education Agencies</t>
  </si>
  <si>
    <t xml:space="preserve">Certified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</si>
  <si>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</si>
  <si>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</si>
  <si>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</si>
  <si>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</si>
  <si>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</si>
  <si>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</si>
  <si>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</si>
  <si>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</si>
  <si>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</si>
  <si>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</si>
  <si>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</si>
  <si>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</si>
  <si>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February 2020</t>
  </si>
  <si>
    <t>Description for February 2020</t>
  </si>
  <si>
    <t>March 2020</t>
  </si>
  <si>
    <t>Description for March 2020</t>
  </si>
  <si>
    <t>June 20202</t>
  </si>
  <si>
    <t>Description for June 2020</t>
  </si>
  <si>
    <t>Total</t>
  </si>
  <si>
    <t>Remaining Available</t>
  </si>
  <si>
    <t>Orange County Department of Education</t>
  </si>
  <si>
    <t>Anaheim Union HSD</t>
  </si>
  <si>
    <t>Apprenticeship Training and Instruction, 2018-19 Recalculation</t>
  </si>
  <si>
    <t>Los Angeles County Treasurer</t>
  </si>
  <si>
    <t>Burbank USD</t>
  </si>
  <si>
    <t>Butte County Treasurer</t>
  </si>
  <si>
    <t>Butte COE</t>
  </si>
  <si>
    <t>Alameda County Treasurer</t>
  </si>
  <si>
    <t>Castro Valley Unified</t>
  </si>
  <si>
    <t>Fresno County Treasurer</t>
  </si>
  <si>
    <t>Central Unified</t>
  </si>
  <si>
    <t>Fresno COE</t>
  </si>
  <si>
    <t>Fresno Unified</t>
  </si>
  <si>
    <t>San Diego County Department of Education</t>
  </si>
  <si>
    <t>Grossmont Union HSD</t>
  </si>
  <si>
    <t>Hacienda La Puente Unified</t>
  </si>
  <si>
    <t>Hayward USD</t>
  </si>
  <si>
    <t>Los Angeles COE</t>
  </si>
  <si>
    <t>Los Angeles Unified</t>
  </si>
  <si>
    <t>Contra Costa County Treasurer</t>
  </si>
  <si>
    <t>Martinez Unified</t>
  </si>
  <si>
    <t>Napa County Treasurer</t>
  </si>
  <si>
    <t>Napa Valley Unified</t>
  </si>
  <si>
    <t>Sonoma County Treasurer</t>
  </si>
  <si>
    <t>Petaluma Joint UHSD</t>
  </si>
  <si>
    <t>Pleasanton Unified</t>
  </si>
  <si>
    <t>Sacramento County Treasurer</t>
  </si>
  <si>
    <t>Sacramento City USD</t>
  </si>
  <si>
    <t>Sacramento COE</t>
  </si>
  <si>
    <t>San Bernardino County Treasurer</t>
  </si>
  <si>
    <t>San Bernardino City USD</t>
  </si>
  <si>
    <t>San Joaquin County Treasurer</t>
  </si>
  <si>
    <t>San Joaquin COE</t>
  </si>
  <si>
    <t>Santa Clara County Treasurer K12 Education and Community College</t>
  </si>
  <si>
    <t>San Jose USD/Metro Ed</t>
  </si>
  <si>
    <t>San Juan USD</t>
  </si>
  <si>
    <t>San Lorenzo (Eden Area ROP)</t>
  </si>
  <si>
    <t>Shasta County Treasurer</t>
  </si>
  <si>
    <t>Shasta COE</t>
  </si>
  <si>
    <t>Stanislaus County Treasurer</t>
  </si>
  <si>
    <t>Stanislaus COE</t>
  </si>
  <si>
    <t>Sweetwater UHSD</t>
  </si>
  <si>
    <t>Turlock Joint UHSD</t>
  </si>
  <si>
    <t>Ventura County Treasurer</t>
  </si>
  <si>
    <t>Ventura COE</t>
  </si>
  <si>
    <t>Yuba County Treasurer</t>
  </si>
  <si>
    <t>Yuba COE</t>
  </si>
  <si>
    <t>El Dorado County Treasurer</t>
  </si>
  <si>
    <t>Humboldt County Treasurer</t>
  </si>
  <si>
    <t>Imperial County Treasurer</t>
  </si>
  <si>
    <t>Kern County Treasurer</t>
  </si>
  <si>
    <t>Lassen County Treasurer</t>
  </si>
  <si>
    <t>Marin County Treasurer</t>
  </si>
  <si>
    <t>Mendocino County Treasurer</t>
  </si>
  <si>
    <t>Merced County Treasurer</t>
  </si>
  <si>
    <t>Monterey County Treasurer</t>
  </si>
  <si>
    <t>Placer County Treasurer</t>
  </si>
  <si>
    <t>Plumas County Treasurer</t>
  </si>
  <si>
    <t>Riverside County Treasurer</t>
  </si>
  <si>
    <t>San Francisco County Treasurer</t>
  </si>
  <si>
    <t>San Luis Obispo County Treasurer</t>
  </si>
  <si>
    <t>San Mateo County Treasurer Community Colleges</t>
  </si>
  <si>
    <t>Santa Barbara County Treasurer</t>
  </si>
  <si>
    <t>Santa Cruz County Treasurer</t>
  </si>
  <si>
    <t>Siskiyou County Treasurer</t>
  </si>
  <si>
    <t>Solano County Treasurer</t>
  </si>
  <si>
    <t>Tulare County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</si>
</sst>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 applyFill="1" applyBorder="1" applyAlignment="1" applyProtection="1">
      <alignment horizontal="left"/>
      <protection locked="0"/>
    </xf>
    <xf numFmtId="0" fontId="4" fillId="0" borderId="0" xfId="2" applyFont="1"/>
    <xf numFmtId="0" fontId="4" fillId="0" borderId="0" xfId="2" applyFont="1" applyBorder="1"/>
    <xf numFmtId="0" fontId="5" fillId="0" borderId="0" xfId="2" applyFont="1" applyAlignment="1"/>
    <xf numFmtId="0" fontId="5" fillId="0" borderId="0" xfId="2" applyFont="1" applyBorder="1" applyAlignment="1">
      <alignment horizontal="centerContinuous"/>
    </xf>
    <xf numFmtId="164" fontId="5" fillId="0" borderId="0" xfId="2" applyNumberFormat="1" applyFont="1" applyAlignment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17" fontId="5" fillId="0" borderId="2" xfId="2" quotePrefix="1" applyNumberFormat="1" applyFont="1" applyBorder="1" applyAlignment="1">
      <alignment horizontal="center" wrapText="1"/>
    </xf>
    <xf numFmtId="0" fontId="5" fillId="0" borderId="2" xfId="2" quotePrefix="1" applyFont="1" applyBorder="1" applyAlignment="1">
      <alignment horizontal="center" wrapText="1"/>
    </xf>
    <xf numFmtId="0" fontId="5" fillId="0" borderId="3" xfId="2" applyFont="1" applyBorder="1" applyAlignment="1">
      <alignment horizontal="center"/>
    </xf>
    <xf numFmtId="0" fontId="4" fillId="0" borderId="4" xfId="2" applyFont="1" applyFill="1" applyBorder="1" applyAlignment="1">
      <alignment horizontal="left" wrapText="1"/>
    </xf>
    <xf numFmtId="0" fontId="4" fillId="0" borderId="4" xfId="2" applyFont="1" applyBorder="1" applyAlignment="1">
      <alignment horizontal="left"/>
    </xf>
    <xf numFmtId="43" fontId="4" fillId="0" borderId="5" xfId="1" applyFont="1" applyBorder="1" applyAlignment="1">
      <alignment horizontal="right"/>
    </xf>
    <xf numFmtId="165" fontId="4" fillId="0" borderId="5" xfId="2" applyNumberFormat="1" applyFont="1" applyBorder="1" applyAlignment="1">
      <alignment horizontal="right"/>
    </xf>
    <xf numFmtId="165" fontId="4" fillId="0" borderId="5" xfId="2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right"/>
    </xf>
    <xf numFmtId="39" fontId="4" fillId="0" borderId="0" xfId="2" applyNumberFormat="1" applyFont="1" applyBorder="1"/>
    <xf numFmtId="165" fontId="4" fillId="0" borderId="0" xfId="2" applyNumberFormat="1" applyFont="1" applyBorder="1"/>
    <xf numFmtId="4" fontId="4" fillId="0" borderId="0" xfId="2" applyNumberFormat="1" applyFont="1"/>
    <xf numFmtId="0" fontId="6" fillId="0" borderId="4" xfId="2" applyFont="1" applyFill="1" applyBorder="1" applyAlignment="1">
      <alignment horizontal="left" wrapText="1"/>
    </xf>
    <xf numFmtId="165" fontId="4" fillId="0" borderId="7" xfId="2" applyNumberFormat="1" applyFont="1" applyBorder="1" applyAlignment="1">
      <alignment horizontal="right"/>
    </xf>
    <xf numFmtId="165" fontId="4" fillId="0" borderId="6" xfId="2" applyNumberFormat="1" applyFont="1" applyBorder="1" applyAlignment="1">
      <alignment horizontal="right"/>
    </xf>
    <xf numFmtId="165" fontId="4" fillId="0" borderId="5" xfId="2" applyNumberFormat="1" applyFont="1" applyFill="1" applyBorder="1" applyAlignment="1">
      <alignment horizontal="right"/>
    </xf>
    <xf numFmtId="0" fontId="6" fillId="0" borderId="8" xfId="2" applyFont="1" applyFill="1" applyBorder="1" applyAlignment="1">
      <alignment horizontal="left" wrapText="1"/>
    </xf>
    <xf numFmtId="39" fontId="4" fillId="0" borderId="0" xfId="2" applyNumberFormat="1" applyFont="1"/>
  </cellXfs>
  <cellStyles count="3">
    <cellStyle name="Comma" xfId="1" builtinId="3"/>
    <cellStyle name="Normal" xfId="0" builtinId="0"/>
    <cellStyle name="Normal 5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s/Calculations/2019-20/FY19-20_Funding&amp;Exhibits_July2019-June2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LocalAssistancePrograms"/>
      <sheetName val="Output_SCO_Exhibit_A-1"/>
      <sheetName val="Sheet1"/>
      <sheetName val="Inputs_ByDistrictsPayMonthlyB4"/>
      <sheetName val="Inputs_ByLEAPayMonthly"/>
      <sheetName val="Payments - What if every month"/>
      <sheetName val="SCOOutputAllAreas_Except"/>
      <sheetName val="OutputArea2ExhibitMandates"/>
      <sheetName val="OutputArea3ExhibitReapprop"/>
      <sheetName val="2018-19_Rev_RecalExhibitB4_Appr"/>
      <sheetName val="OutputArea4ExhibitB4_Apprentice"/>
      <sheetName val="OutputArea5ExhibitB4_EPA"/>
      <sheetName val="OutputArea5ExhibitB4EPA_2018-19"/>
      <sheetName val="OutputArea6ExhibitB-4_Foster"/>
      <sheetName val="OutputArea7ExhibitB-4_Perkins"/>
      <sheetName val="OutputArea8ExhibitB-o_TANF"/>
      <sheetName val="OutputArea9ExhibitUnemployAdmin"/>
      <sheetName val="Draft_Year-to-DateByDistricts"/>
    </sheetNames>
    <sheetDataSet>
      <sheetData sheetId="0"/>
      <sheetData sheetId="1"/>
      <sheetData sheetId="2"/>
      <sheetData sheetId="3"/>
      <sheetData sheetId="4">
        <row r="4">
          <cell r="C4" t="str">
            <v>Anaheim Union HSD</v>
          </cell>
          <cell r="P4">
            <v>6375</v>
          </cell>
        </row>
        <row r="5">
          <cell r="C5" t="str">
            <v>Burbank USD</v>
          </cell>
          <cell r="P5">
            <v>2181</v>
          </cell>
        </row>
        <row r="6">
          <cell r="C6" t="str">
            <v>Butte COE</v>
          </cell>
          <cell r="P6">
            <v>-2</v>
          </cell>
        </row>
        <row r="7">
          <cell r="C7" t="str">
            <v>Castro Valley Unified</v>
          </cell>
          <cell r="P7">
            <v>89711</v>
          </cell>
        </row>
        <row r="8">
          <cell r="C8" t="str">
            <v>Central Unified</v>
          </cell>
          <cell r="P8">
            <v>-1478</v>
          </cell>
        </row>
        <row r="9">
          <cell r="C9" t="str">
            <v>Fresno COE</v>
          </cell>
          <cell r="P9">
            <v>188010</v>
          </cell>
        </row>
        <row r="10">
          <cell r="C10" t="str">
            <v>Fresno Unified</v>
          </cell>
          <cell r="P10">
            <v>179782</v>
          </cell>
        </row>
        <row r="11">
          <cell r="C11" t="str">
            <v>Grossmont Union HSD</v>
          </cell>
          <cell r="P11">
            <v>-150381</v>
          </cell>
        </row>
        <row r="12">
          <cell r="C12" t="str">
            <v>Hacienda La Puente Unified</v>
          </cell>
          <cell r="P12">
            <v>388097</v>
          </cell>
        </row>
        <row r="13">
          <cell r="C13" t="str">
            <v>Hayward USD</v>
          </cell>
          <cell r="P13">
            <v>149894</v>
          </cell>
        </row>
        <row r="14">
          <cell r="C14" t="str">
            <v>Los Angeles COE</v>
          </cell>
          <cell r="P14">
            <v>472129</v>
          </cell>
        </row>
        <row r="15">
          <cell r="C15" t="str">
            <v>Los Angeles Unified</v>
          </cell>
          <cell r="P15">
            <v>367498</v>
          </cell>
        </row>
        <row r="16">
          <cell r="C16" t="str">
            <v>Martinez Unified</v>
          </cell>
          <cell r="P16">
            <v>106567</v>
          </cell>
        </row>
        <row r="17">
          <cell r="C17" t="str">
            <v>Napa Valley Unified</v>
          </cell>
          <cell r="P17">
            <v>130634</v>
          </cell>
        </row>
        <row r="18">
          <cell r="C18" t="str">
            <v>Petaluma Joint UHSD</v>
          </cell>
          <cell r="P18">
            <v>-48590</v>
          </cell>
        </row>
        <row r="19">
          <cell r="C19" t="str">
            <v>Pleasanton Unified</v>
          </cell>
          <cell r="P19">
            <v>-131584</v>
          </cell>
        </row>
        <row r="20">
          <cell r="C20" t="str">
            <v>Sacramento City USD</v>
          </cell>
          <cell r="P20">
            <v>0</v>
          </cell>
        </row>
        <row r="21">
          <cell r="C21" t="str">
            <v>Sacramento COE</v>
          </cell>
          <cell r="P21">
            <v>-2</v>
          </cell>
        </row>
        <row r="22">
          <cell r="C22" t="str">
            <v>San Bernardino City USD</v>
          </cell>
          <cell r="P22">
            <v>-88798</v>
          </cell>
        </row>
        <row r="23">
          <cell r="C23" t="str">
            <v>San Joaquin COE</v>
          </cell>
          <cell r="P23">
            <v>-503389</v>
          </cell>
        </row>
        <row r="24">
          <cell r="C24" t="str">
            <v>San Jose USD/Metro Ed</v>
          </cell>
          <cell r="P24">
            <v>194292</v>
          </cell>
        </row>
        <row r="25">
          <cell r="C25" t="str">
            <v>San Juan USD</v>
          </cell>
          <cell r="P25">
            <v>3</v>
          </cell>
        </row>
        <row r="26">
          <cell r="C26" t="str">
            <v>San Lorenzo (Eden Area ROP)</v>
          </cell>
          <cell r="P26">
            <v>-2</v>
          </cell>
        </row>
        <row r="27">
          <cell r="C27" t="str">
            <v>Shasta COE</v>
          </cell>
          <cell r="P27">
            <v>1304</v>
          </cell>
        </row>
        <row r="28">
          <cell r="C28" t="str">
            <v>Stanislaus COE</v>
          </cell>
          <cell r="P28">
            <v>34412</v>
          </cell>
        </row>
        <row r="29">
          <cell r="C29" t="str">
            <v>Sweetwater UHSD</v>
          </cell>
          <cell r="P29">
            <v>6723</v>
          </cell>
        </row>
        <row r="30">
          <cell r="C30" t="str">
            <v>Turlock Joint UHSD</v>
          </cell>
          <cell r="P30">
            <v>-1</v>
          </cell>
        </row>
        <row r="31">
          <cell r="C31" t="str">
            <v>Ventura COE</v>
          </cell>
          <cell r="P31">
            <v>-12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July2020713" displayName="July2020713" ref="A7:W57" totalsRowShown="0" headerRowDxfId="27" dataDxfId="26" headerRowBorderDxfId="24" tableBorderDxfId="25" totalsRowBorderDxfId="23">
  <autoFilter ref="A7:W57"/>
  <tableColumns count="23">
    <tableColumn id="1" name="County" dataDxfId="22"/>
    <tableColumn id="4" name="Local Education Agencies" dataDxfId="21"/>
    <tableColumn id="19" name="Certified " dataDxfId="20" dataCellStyle="Normal 5"/>
    <tableColumn id="2" name="July" dataDxfId="19"/>
    <tableColumn id="27" name="August" dataDxfId="18" dataCellStyle="Normal 5"/>
    <tableColumn id="6" name="September" dataDxfId="17" dataCellStyle="Normal 5"/>
    <tableColumn id="7" name="October" dataDxfId="16" dataCellStyle="Normal 5"/>
    <tableColumn id="9" name="November" dataDxfId="15" dataCellStyle="Normal 5"/>
    <tableColumn id="8" name="December" dataDxfId="14" dataCellStyle="Normal 5"/>
    <tableColumn id="10" name="January" dataDxfId="13" dataCellStyle="Normal 5"/>
    <tableColumn id="20" name="February" dataDxfId="12" dataCellStyle="Comma"/>
    <tableColumn id="21" name="March" dataDxfId="11" dataCellStyle="Comma"/>
    <tableColumn id="22" name="April" dataDxfId="10" dataCellStyle="Comma"/>
    <tableColumn id="28" name="May" dataDxfId="9" dataCellStyle="Comma"/>
    <tableColumn id="29" name="June" dataDxfId="8" dataCellStyle="Comma"/>
    <tableColumn id="11" name="February 2020" dataDxfId="7" dataCellStyle="Normal 5"/>
    <tableColumn id="12" name="Description for February 2020" dataDxfId="6" dataCellStyle="Normal 5"/>
    <tableColumn id="31" name="March 2020" dataDxfId="5" dataCellStyle="Normal 5"/>
    <tableColumn id="32" name="Description for March 2020" dataDxfId="4" dataCellStyle="Normal 5"/>
    <tableColumn id="25" name="June 20202" dataDxfId="3" dataCellStyle="Normal 5"/>
    <tableColumn id="14" name="Description for June 2020" dataDxfId="2" dataCellStyle="Normal 5"/>
    <tableColumn id="5" name="Total" dataDxfId="1"/>
    <tableColumn id="30" name="Remaining Available" dataDxfId="0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7"/>
  <sheetViews>
    <sheetView tabSelected="1" showWhiteSpace="0" zoomScaleNormal="100" workbookViewId="0">
      <selection activeCell="B25" sqref="B25"/>
    </sheetView>
  </sheetViews>
  <sheetFormatPr defaultColWidth="9.109375" defaultRowHeight="15.6" x14ac:dyDescent="0.3"/>
  <cols>
    <col min="1" max="1" width="62.88671875" style="2" customWidth="1"/>
    <col min="2" max="2" width="28.88671875" style="2" customWidth="1"/>
    <col min="3" max="24" width="25.77734375" style="2" customWidth="1"/>
    <col min="25" max="25" width="25.77734375" style="3" customWidth="1"/>
    <col min="26" max="27" width="25.77734375" style="2" customWidth="1"/>
    <col min="28" max="28" width="11.44140625" style="2" customWidth="1"/>
    <col min="29" max="29" width="12.6640625" style="2" customWidth="1"/>
    <col min="30" max="16384" width="9.109375" style="2"/>
  </cols>
  <sheetData>
    <row r="1" spans="1:29" ht="20.100000000000001" customHeight="1" x14ac:dyDescent="0.3">
      <c r="A1" s="1" t="s">
        <v>0</v>
      </c>
      <c r="B1" s="1"/>
      <c r="C1" s="1"/>
    </row>
    <row r="2" spans="1:29" ht="20.100000000000001" customHeight="1" x14ac:dyDescent="0.3">
      <c r="A2" s="1" t="s">
        <v>1</v>
      </c>
      <c r="B2" s="1"/>
      <c r="C2" s="1"/>
    </row>
    <row r="3" spans="1:29" ht="20.100000000000001" customHeight="1" x14ac:dyDescent="0.3">
      <c r="A3" s="1" t="s">
        <v>2</v>
      </c>
      <c r="B3" s="1"/>
      <c r="C3" s="1"/>
    </row>
    <row r="4" spans="1:29" ht="20.100000000000001" customHeight="1" x14ac:dyDescent="0.3">
      <c r="A4" s="1" t="s">
        <v>3</v>
      </c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Y4" s="5"/>
    </row>
    <row r="5" spans="1:29" ht="20.100000000000001" customHeigh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9" ht="20.100000000000001" customHeight="1" x14ac:dyDescent="0.3">
      <c r="A6" s="1" t="s">
        <v>5</v>
      </c>
      <c r="B6" s="1"/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9" ht="31.5" customHeight="1" x14ac:dyDescent="0.3">
      <c r="A7" s="7" t="s">
        <v>6</v>
      </c>
      <c r="B7" s="7" t="s">
        <v>7</v>
      </c>
      <c r="C7" s="7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9" t="s">
        <v>22</v>
      </c>
      <c r="R7" s="11" t="s">
        <v>23</v>
      </c>
      <c r="S7" s="9" t="s">
        <v>24</v>
      </c>
      <c r="T7" s="11" t="s">
        <v>25</v>
      </c>
      <c r="U7" s="9" t="s">
        <v>26</v>
      </c>
      <c r="V7" s="12" t="s">
        <v>27</v>
      </c>
      <c r="W7" s="12" t="s">
        <v>28</v>
      </c>
    </row>
    <row r="8" spans="1:29" ht="20.100000000000001" customHeight="1" x14ac:dyDescent="0.3">
      <c r="A8" s="13" t="s">
        <v>29</v>
      </c>
      <c r="B8" s="14" t="s">
        <v>30</v>
      </c>
      <c r="C8" s="15">
        <v>1575642</v>
      </c>
      <c r="D8" s="15">
        <v>125541</v>
      </c>
      <c r="E8" s="15">
        <v>125542</v>
      </c>
      <c r="F8" s="15">
        <v>188312</v>
      </c>
      <c r="G8" s="15">
        <v>156926</v>
      </c>
      <c r="H8" s="15">
        <v>141234</v>
      </c>
      <c r="I8" s="15">
        <v>78464</v>
      </c>
      <c r="J8" s="15">
        <v>125541</v>
      </c>
      <c r="K8" s="15">
        <v>125542</v>
      </c>
      <c r="L8" s="15">
        <v>125541</v>
      </c>
      <c r="M8" s="15">
        <v>125541</v>
      </c>
      <c r="N8" s="15">
        <v>125542</v>
      </c>
      <c r="O8" s="15">
        <v>125541</v>
      </c>
      <c r="P8" s="15">
        <v>6375</v>
      </c>
      <c r="Q8" s="16" t="s">
        <v>31</v>
      </c>
      <c r="R8" s="16"/>
      <c r="S8" s="16"/>
      <c r="T8" s="15">
        <v>0</v>
      </c>
      <c r="U8" s="17" t="s">
        <v>31</v>
      </c>
      <c r="V8" s="18">
        <f>SUM(July2020713[[#This Row],[July]:[February 2020]],July2020713[[#This Row],[March 2020]],July2020713[[#This Row],[June 20202]])</f>
        <v>1575642</v>
      </c>
      <c r="W8" s="18">
        <f>July2020713[[#This Row],[Certified ]]-July2020713[[#This Row],[Total]]</f>
        <v>0</v>
      </c>
      <c r="Y8" s="19"/>
      <c r="Z8" s="20"/>
      <c r="AA8" s="21"/>
      <c r="AB8" s="21"/>
      <c r="AC8" s="21"/>
    </row>
    <row r="9" spans="1:29" ht="20.100000000000001" customHeight="1" x14ac:dyDescent="0.3">
      <c r="A9" s="22" t="s">
        <v>32</v>
      </c>
      <c r="B9" s="14" t="s">
        <v>33</v>
      </c>
      <c r="C9" s="15">
        <v>27143</v>
      </c>
      <c r="D9" s="15">
        <v>1997</v>
      </c>
      <c r="E9" s="15">
        <v>1997</v>
      </c>
      <c r="F9" s="15">
        <v>2995</v>
      </c>
      <c r="G9" s="15">
        <v>2497</v>
      </c>
      <c r="H9" s="15">
        <v>2246</v>
      </c>
      <c r="I9" s="15">
        <v>1248</v>
      </c>
      <c r="J9" s="15">
        <v>1997</v>
      </c>
      <c r="K9" s="15">
        <v>1997</v>
      </c>
      <c r="L9" s="15">
        <v>1997</v>
      </c>
      <c r="M9" s="15">
        <v>1997</v>
      </c>
      <c r="N9" s="15">
        <v>1997</v>
      </c>
      <c r="O9" s="15">
        <v>1997</v>
      </c>
      <c r="P9" s="15">
        <v>2181</v>
      </c>
      <c r="Q9" s="16" t="s">
        <v>31</v>
      </c>
      <c r="R9" s="16"/>
      <c r="S9" s="16"/>
      <c r="T9" s="15">
        <v>0</v>
      </c>
      <c r="U9" s="17" t="s">
        <v>31</v>
      </c>
      <c r="V9" s="18">
        <f>SUM(July2020713[[#This Row],[July]:[February 2020]],July2020713[[#This Row],[March 2020]],July2020713[[#This Row],[June 20202]])</f>
        <v>27143</v>
      </c>
      <c r="W9" s="18">
        <f>July2020713[[#This Row],[Certified ]]-July2020713[[#This Row],[Total]]</f>
        <v>0</v>
      </c>
      <c r="Y9" s="19"/>
      <c r="Z9" s="20"/>
      <c r="AA9" s="21"/>
      <c r="AB9" s="21"/>
      <c r="AC9" s="21"/>
    </row>
    <row r="10" spans="1:29" ht="20.100000000000001" customHeight="1" x14ac:dyDescent="0.3">
      <c r="A10" s="22" t="s">
        <v>34</v>
      </c>
      <c r="B10" s="14" t="s">
        <v>35</v>
      </c>
      <c r="C10" s="15">
        <v>1378508</v>
      </c>
      <c r="D10" s="15">
        <v>110281</v>
      </c>
      <c r="E10" s="15">
        <v>110281</v>
      </c>
      <c r="F10" s="15">
        <v>165421</v>
      </c>
      <c r="G10" s="15">
        <v>137851</v>
      </c>
      <c r="H10" s="15">
        <v>124066</v>
      </c>
      <c r="I10" s="15">
        <v>68925</v>
      </c>
      <c r="J10" s="15">
        <v>110281</v>
      </c>
      <c r="K10" s="15">
        <v>110281</v>
      </c>
      <c r="L10" s="15">
        <v>110281</v>
      </c>
      <c r="M10" s="15">
        <v>110280</v>
      </c>
      <c r="N10" s="15">
        <v>110281</v>
      </c>
      <c r="O10" s="15">
        <v>110281</v>
      </c>
      <c r="P10" s="15">
        <v>-2</v>
      </c>
      <c r="Q10" s="23" t="s">
        <v>31</v>
      </c>
      <c r="R10" s="23"/>
      <c r="S10" s="23"/>
      <c r="T10" s="15">
        <v>0</v>
      </c>
      <c r="U10" s="17" t="s">
        <v>31</v>
      </c>
      <c r="V10" s="18">
        <f>SUM(July2020713[[#This Row],[July]:[February 2020]],July2020713[[#This Row],[March 2020]],July2020713[[#This Row],[June 20202]])</f>
        <v>1378508</v>
      </c>
      <c r="W10" s="18">
        <f>July2020713[[#This Row],[Certified ]]-July2020713[[#This Row],[Total]]</f>
        <v>0</v>
      </c>
      <c r="Y10" s="19"/>
      <c r="Z10" s="20"/>
      <c r="AA10" s="21"/>
      <c r="AB10" s="21"/>
      <c r="AC10" s="21"/>
    </row>
    <row r="11" spans="1:29" ht="20.100000000000001" customHeight="1" x14ac:dyDescent="0.3">
      <c r="A11" s="14" t="s">
        <v>36</v>
      </c>
      <c r="B11" s="14" t="s">
        <v>37</v>
      </c>
      <c r="C11" s="15">
        <v>254719</v>
      </c>
      <c r="D11" s="16">
        <v>13201</v>
      </c>
      <c r="E11" s="16">
        <v>13200</v>
      </c>
      <c r="F11" s="16">
        <v>19801</v>
      </c>
      <c r="G11" s="16">
        <v>16501</v>
      </c>
      <c r="H11" s="16">
        <v>14851</v>
      </c>
      <c r="I11" s="16">
        <v>8250</v>
      </c>
      <c r="J11" s="16">
        <v>13201</v>
      </c>
      <c r="K11" s="16">
        <v>13200</v>
      </c>
      <c r="L11" s="16">
        <v>13201</v>
      </c>
      <c r="M11" s="16">
        <v>13201</v>
      </c>
      <c r="N11" s="16">
        <v>13200</v>
      </c>
      <c r="O11" s="16">
        <v>13201</v>
      </c>
      <c r="P11" s="16">
        <v>89711</v>
      </c>
      <c r="Q11" s="17" t="s">
        <v>31</v>
      </c>
      <c r="R11" s="17"/>
      <c r="S11" s="17"/>
      <c r="T11" s="16">
        <v>0</v>
      </c>
      <c r="U11" s="17" t="s">
        <v>31</v>
      </c>
      <c r="V11" s="24">
        <f>SUM(July2020713[[#This Row],[July]:[February 2020]],July2020713[[#This Row],[March 2020]],July2020713[[#This Row],[June 20202]])</f>
        <v>254719</v>
      </c>
      <c r="W11" s="18">
        <f>July2020713[[#This Row],[Certified ]]-July2020713[[#This Row],[Total]]</f>
        <v>0</v>
      </c>
      <c r="Y11" s="19"/>
      <c r="Z11" s="20"/>
      <c r="AA11" s="21"/>
      <c r="AB11" s="21"/>
      <c r="AC11" s="21"/>
    </row>
    <row r="12" spans="1:29" ht="20.100000000000001" customHeight="1" x14ac:dyDescent="0.3">
      <c r="A12" s="22" t="s">
        <v>38</v>
      </c>
      <c r="B12" s="14" t="s">
        <v>39</v>
      </c>
      <c r="C12" s="15">
        <v>92810</v>
      </c>
      <c r="D12" s="15">
        <v>7543</v>
      </c>
      <c r="E12" s="15">
        <v>7543</v>
      </c>
      <c r="F12" s="15">
        <v>11315</v>
      </c>
      <c r="G12" s="15">
        <v>9429</v>
      </c>
      <c r="H12" s="15">
        <v>8486</v>
      </c>
      <c r="I12" s="15">
        <v>4714</v>
      </c>
      <c r="J12" s="15">
        <v>7543</v>
      </c>
      <c r="K12" s="15">
        <v>7544</v>
      </c>
      <c r="L12" s="15">
        <v>7543</v>
      </c>
      <c r="M12" s="15">
        <v>7543</v>
      </c>
      <c r="N12" s="15">
        <v>7543</v>
      </c>
      <c r="O12" s="15">
        <v>7543</v>
      </c>
      <c r="P12" s="15">
        <v>-1478</v>
      </c>
      <c r="Q12" s="16" t="s">
        <v>31</v>
      </c>
      <c r="R12" s="16"/>
      <c r="S12" s="16"/>
      <c r="T12" s="15">
        <v>-1</v>
      </c>
      <c r="U12" s="17" t="s">
        <v>31</v>
      </c>
      <c r="V12" s="18">
        <f>SUM(July2020713[[#This Row],[July]:[February 2020]],July2020713[[#This Row],[March 2020]],July2020713[[#This Row],[June 20202]])</f>
        <v>92810</v>
      </c>
      <c r="W12" s="18">
        <f>July2020713[[#This Row],[Certified ]]-July2020713[[#This Row],[Total]]</f>
        <v>0</v>
      </c>
      <c r="Y12" s="19"/>
      <c r="Z12" s="20"/>
      <c r="AA12" s="21"/>
      <c r="AB12" s="21"/>
      <c r="AC12" s="21"/>
    </row>
    <row r="13" spans="1:29" ht="20.100000000000001" customHeight="1" x14ac:dyDescent="0.3">
      <c r="A13" s="22" t="s">
        <v>38</v>
      </c>
      <c r="B13" s="14" t="s">
        <v>40</v>
      </c>
      <c r="C13" s="15">
        <v>386017</v>
      </c>
      <c r="D13" s="15">
        <v>15841</v>
      </c>
      <c r="E13" s="15">
        <v>15840</v>
      </c>
      <c r="F13" s="15">
        <v>23761</v>
      </c>
      <c r="G13" s="15">
        <v>19801</v>
      </c>
      <c r="H13" s="15">
        <v>17820</v>
      </c>
      <c r="I13" s="15">
        <v>9901</v>
      </c>
      <c r="J13" s="15">
        <v>15840</v>
      </c>
      <c r="K13" s="15">
        <v>15841</v>
      </c>
      <c r="L13" s="15">
        <v>15840</v>
      </c>
      <c r="M13" s="15">
        <v>15841</v>
      </c>
      <c r="N13" s="15">
        <v>15840</v>
      </c>
      <c r="O13" s="15">
        <v>15841</v>
      </c>
      <c r="P13" s="15">
        <v>188010</v>
      </c>
      <c r="Q13" s="16" t="s">
        <v>31</v>
      </c>
      <c r="R13" s="16"/>
      <c r="S13" s="16"/>
      <c r="T13" s="15">
        <v>0</v>
      </c>
      <c r="U13" s="17" t="s">
        <v>31</v>
      </c>
      <c r="V13" s="18">
        <f>SUM(July2020713[[#This Row],[July]:[February 2020]],July2020713[[#This Row],[March 2020]],July2020713[[#This Row],[June 20202]])</f>
        <v>386017</v>
      </c>
      <c r="W13" s="18">
        <f>July2020713[[#This Row],[Certified ]]-July2020713[[#This Row],[Total]]</f>
        <v>0</v>
      </c>
      <c r="Y13" s="19"/>
      <c r="Z13" s="20"/>
      <c r="AA13" s="21"/>
      <c r="AB13" s="21"/>
      <c r="AC13" s="21"/>
    </row>
    <row r="14" spans="1:29" ht="20.100000000000001" customHeight="1" x14ac:dyDescent="0.3">
      <c r="A14" s="22" t="s">
        <v>38</v>
      </c>
      <c r="B14" s="14" t="s">
        <v>41</v>
      </c>
      <c r="C14" s="15">
        <v>1394308</v>
      </c>
      <c r="D14" s="15">
        <v>97162</v>
      </c>
      <c r="E14" s="15">
        <v>97162</v>
      </c>
      <c r="F14" s="15">
        <v>145744</v>
      </c>
      <c r="G14" s="15">
        <v>121452</v>
      </c>
      <c r="H14" s="15">
        <v>109308</v>
      </c>
      <c r="I14" s="15">
        <v>60726</v>
      </c>
      <c r="J14" s="15">
        <v>97162</v>
      </c>
      <c r="K14" s="15">
        <v>97162</v>
      </c>
      <c r="L14" s="15">
        <v>97163</v>
      </c>
      <c r="M14" s="15">
        <v>97162</v>
      </c>
      <c r="N14" s="15">
        <v>97162</v>
      </c>
      <c r="O14" s="15">
        <v>97162</v>
      </c>
      <c r="P14" s="15">
        <v>179782</v>
      </c>
      <c r="Q14" s="25" t="s">
        <v>31</v>
      </c>
      <c r="R14" s="25"/>
      <c r="S14" s="25"/>
      <c r="T14" s="15">
        <v>-1</v>
      </c>
      <c r="U14" s="17" t="s">
        <v>31</v>
      </c>
      <c r="V14" s="18">
        <f>SUM(July2020713[[#This Row],[July]:[February 2020]],July2020713[[#This Row],[March 2020]],July2020713[[#This Row],[June 20202]])</f>
        <v>1394308</v>
      </c>
      <c r="W14" s="18">
        <f>July2020713[[#This Row],[Certified ]]-July2020713[[#This Row],[Total]]</f>
        <v>0</v>
      </c>
      <c r="Y14" s="19"/>
      <c r="Z14" s="20"/>
      <c r="AA14" s="21"/>
      <c r="AB14" s="21"/>
      <c r="AC14" s="21"/>
    </row>
    <row r="15" spans="1:29" ht="20.100000000000001" customHeight="1" x14ac:dyDescent="0.3">
      <c r="A15" s="22" t="s">
        <v>42</v>
      </c>
      <c r="B15" s="14" t="s">
        <v>43</v>
      </c>
      <c r="C15" s="15">
        <v>2442576</v>
      </c>
      <c r="D15" s="15">
        <v>207437</v>
      </c>
      <c r="E15" s="15">
        <v>207436</v>
      </c>
      <c r="F15" s="15">
        <v>311155</v>
      </c>
      <c r="G15" s="15">
        <v>259296</v>
      </c>
      <c r="H15" s="15">
        <v>233366</v>
      </c>
      <c r="I15" s="15">
        <v>129648</v>
      </c>
      <c r="J15" s="15">
        <v>207437</v>
      </c>
      <c r="K15" s="15">
        <v>207436</v>
      </c>
      <c r="L15" s="15">
        <v>207437</v>
      </c>
      <c r="M15" s="15">
        <v>207437</v>
      </c>
      <c r="N15" s="15">
        <v>207436</v>
      </c>
      <c r="O15" s="15">
        <v>207437</v>
      </c>
      <c r="P15" s="15">
        <v>-150381</v>
      </c>
      <c r="Q15" s="16" t="s">
        <v>31</v>
      </c>
      <c r="R15" s="16"/>
      <c r="S15" s="16"/>
      <c r="T15" s="15">
        <v>-1</v>
      </c>
      <c r="U15" s="17" t="s">
        <v>31</v>
      </c>
      <c r="V15" s="18">
        <f>SUM(July2020713[[#This Row],[July]:[February 2020]],July2020713[[#This Row],[March 2020]],July2020713[[#This Row],[June 20202]])</f>
        <v>2442576</v>
      </c>
      <c r="W15" s="18">
        <f>July2020713[[#This Row],[Certified ]]-July2020713[[#This Row],[Total]]</f>
        <v>0</v>
      </c>
      <c r="Y15" s="19"/>
      <c r="Z15" s="20"/>
      <c r="AA15" s="21"/>
      <c r="AB15" s="21"/>
      <c r="AC15" s="21"/>
    </row>
    <row r="16" spans="1:29" ht="20.100000000000001" customHeight="1" x14ac:dyDescent="0.3">
      <c r="A16" s="22" t="s">
        <v>32</v>
      </c>
      <c r="B16" s="14" t="s">
        <v>44</v>
      </c>
      <c r="C16" s="15">
        <v>5338290</v>
      </c>
      <c r="D16" s="15">
        <v>396015</v>
      </c>
      <c r="E16" s="15">
        <v>396016</v>
      </c>
      <c r="F16" s="15">
        <v>594023</v>
      </c>
      <c r="G16" s="15">
        <v>495019</v>
      </c>
      <c r="H16" s="15">
        <v>445518</v>
      </c>
      <c r="I16" s="15">
        <v>247509</v>
      </c>
      <c r="J16" s="15">
        <v>396016</v>
      </c>
      <c r="K16" s="15">
        <v>396015</v>
      </c>
      <c r="L16" s="15">
        <v>396016</v>
      </c>
      <c r="M16" s="15">
        <v>396015</v>
      </c>
      <c r="N16" s="15">
        <v>396016</v>
      </c>
      <c r="O16" s="15">
        <v>396015</v>
      </c>
      <c r="P16" s="15">
        <v>388097</v>
      </c>
      <c r="Q16" s="16" t="s">
        <v>31</v>
      </c>
      <c r="R16" s="16"/>
      <c r="S16" s="16"/>
      <c r="T16" s="15">
        <v>0</v>
      </c>
      <c r="U16" s="17" t="s">
        <v>31</v>
      </c>
      <c r="V16" s="18">
        <f>SUM(July2020713[[#This Row],[July]:[February 2020]],July2020713[[#This Row],[March 2020]],July2020713[[#This Row],[June 20202]])</f>
        <v>5338290</v>
      </c>
      <c r="W16" s="18">
        <f>July2020713[[#This Row],[Certified ]]-July2020713[[#This Row],[Total]]</f>
        <v>0</v>
      </c>
      <c r="Y16" s="19"/>
      <c r="Z16" s="20"/>
      <c r="AA16" s="21"/>
      <c r="AB16" s="21"/>
      <c r="AC16" s="21"/>
    </row>
    <row r="17" spans="1:29" ht="20.100000000000001" customHeight="1" x14ac:dyDescent="0.3">
      <c r="A17" s="14" t="s">
        <v>36</v>
      </c>
      <c r="B17" s="14" t="s">
        <v>45</v>
      </c>
      <c r="C17" s="15">
        <v>630569</v>
      </c>
      <c r="D17" s="15">
        <v>38454</v>
      </c>
      <c r="E17" s="15">
        <v>38454</v>
      </c>
      <c r="F17" s="15">
        <v>57681</v>
      </c>
      <c r="G17" s="15">
        <v>48068</v>
      </c>
      <c r="H17" s="15">
        <v>43261</v>
      </c>
      <c r="I17" s="15">
        <v>24034</v>
      </c>
      <c r="J17" s="15">
        <v>38454</v>
      </c>
      <c r="K17" s="15">
        <v>38454</v>
      </c>
      <c r="L17" s="15">
        <v>38454</v>
      </c>
      <c r="M17" s="15">
        <v>38454</v>
      </c>
      <c r="N17" s="15">
        <v>38454</v>
      </c>
      <c r="O17" s="15">
        <v>38454</v>
      </c>
      <c r="P17" s="15">
        <v>149894</v>
      </c>
      <c r="Q17" s="23" t="s">
        <v>31</v>
      </c>
      <c r="R17" s="23"/>
      <c r="S17" s="23"/>
      <c r="T17" s="15">
        <v>-1</v>
      </c>
      <c r="U17" s="17" t="s">
        <v>31</v>
      </c>
      <c r="V17" s="18">
        <f>SUM(July2020713[[#This Row],[July]:[February 2020]],July2020713[[#This Row],[March 2020]],July2020713[[#This Row],[June 20202]])</f>
        <v>630569</v>
      </c>
      <c r="W17" s="18">
        <f>July2020713[[#This Row],[Certified ]]-July2020713[[#This Row],[Total]]</f>
        <v>0</v>
      </c>
      <c r="Y17" s="19"/>
      <c r="Z17" s="20"/>
      <c r="AA17" s="21"/>
      <c r="AB17" s="21"/>
      <c r="AC17" s="21"/>
    </row>
    <row r="18" spans="1:29" ht="20.100000000000001" customHeight="1" x14ac:dyDescent="0.3">
      <c r="A18" s="22" t="s">
        <v>32</v>
      </c>
      <c r="B18" s="14" t="s">
        <v>46</v>
      </c>
      <c r="C18" s="15">
        <v>2829364</v>
      </c>
      <c r="D18" s="15">
        <v>188579</v>
      </c>
      <c r="E18" s="15">
        <v>188579</v>
      </c>
      <c r="F18" s="15">
        <v>282868</v>
      </c>
      <c r="G18" s="15">
        <v>235723</v>
      </c>
      <c r="H18" s="15">
        <v>212151</v>
      </c>
      <c r="I18" s="15">
        <v>117862</v>
      </c>
      <c r="J18" s="15">
        <v>188579</v>
      </c>
      <c r="K18" s="15">
        <v>188579</v>
      </c>
      <c r="L18" s="15">
        <v>188579</v>
      </c>
      <c r="M18" s="15">
        <v>188578</v>
      </c>
      <c r="N18" s="15">
        <v>188579</v>
      </c>
      <c r="O18" s="15">
        <v>188579</v>
      </c>
      <c r="P18" s="15">
        <v>472129</v>
      </c>
      <c r="Q18" s="16" t="s">
        <v>31</v>
      </c>
      <c r="R18" s="16"/>
      <c r="S18" s="16"/>
      <c r="T18" s="15">
        <v>0</v>
      </c>
      <c r="U18" s="17" t="s">
        <v>31</v>
      </c>
      <c r="V18" s="18">
        <f>SUM(July2020713[[#This Row],[July]:[February 2020]],July2020713[[#This Row],[March 2020]],July2020713[[#This Row],[June 20202]])</f>
        <v>2829364</v>
      </c>
      <c r="W18" s="18">
        <f>July2020713[[#This Row],[Certified ]]-July2020713[[#This Row],[Total]]</f>
        <v>0</v>
      </c>
      <c r="Y18" s="19"/>
      <c r="Z18" s="20"/>
      <c r="AA18" s="21"/>
      <c r="AB18" s="21"/>
      <c r="AC18" s="21"/>
    </row>
    <row r="19" spans="1:29" ht="20.100000000000001" customHeight="1" x14ac:dyDescent="0.3">
      <c r="A19" s="22" t="s">
        <v>32</v>
      </c>
      <c r="B19" s="14" t="s">
        <v>47</v>
      </c>
      <c r="C19" s="15">
        <v>6967756</v>
      </c>
      <c r="D19" s="15">
        <v>528021</v>
      </c>
      <c r="E19" s="15">
        <v>528020</v>
      </c>
      <c r="F19" s="15">
        <v>792031</v>
      </c>
      <c r="G19" s="15">
        <v>660026</v>
      </c>
      <c r="H19" s="15">
        <v>594023</v>
      </c>
      <c r="I19" s="15">
        <v>330013</v>
      </c>
      <c r="J19" s="15">
        <v>528021</v>
      </c>
      <c r="K19" s="15">
        <v>528020</v>
      </c>
      <c r="L19" s="15">
        <v>528021</v>
      </c>
      <c r="M19" s="15">
        <v>528021</v>
      </c>
      <c r="N19" s="15">
        <v>528020</v>
      </c>
      <c r="O19" s="15">
        <v>528021</v>
      </c>
      <c r="P19" s="15">
        <v>367498</v>
      </c>
      <c r="Q19" s="16" t="s">
        <v>31</v>
      </c>
      <c r="R19" s="16"/>
      <c r="S19" s="16"/>
      <c r="T19" s="15">
        <v>0</v>
      </c>
      <c r="U19" s="17" t="s">
        <v>31</v>
      </c>
      <c r="V19" s="18">
        <f>SUM(July2020713[[#This Row],[July]:[February 2020]],July2020713[[#This Row],[March 2020]],July2020713[[#This Row],[June 20202]])</f>
        <v>6967756</v>
      </c>
      <c r="W19" s="18">
        <f>July2020713[[#This Row],[Certified ]]-July2020713[[#This Row],[Total]]</f>
        <v>0</v>
      </c>
      <c r="Y19" s="19"/>
      <c r="Z19" s="20"/>
      <c r="AA19" s="21"/>
      <c r="AB19" s="21"/>
      <c r="AC19" s="21"/>
    </row>
    <row r="20" spans="1:29" ht="20.100000000000001" customHeight="1" x14ac:dyDescent="0.3">
      <c r="A20" s="22" t="s">
        <v>48</v>
      </c>
      <c r="B20" s="14" t="s">
        <v>49</v>
      </c>
      <c r="C20" s="15">
        <v>596872</v>
      </c>
      <c r="D20" s="15">
        <v>39224</v>
      </c>
      <c r="E20" s="15">
        <v>39225</v>
      </c>
      <c r="F20" s="15">
        <v>58836</v>
      </c>
      <c r="G20" s="15">
        <v>49031</v>
      </c>
      <c r="H20" s="15">
        <v>44127</v>
      </c>
      <c r="I20" s="15">
        <v>24516</v>
      </c>
      <c r="J20" s="15">
        <v>39224</v>
      </c>
      <c r="K20" s="15">
        <v>39224</v>
      </c>
      <c r="L20" s="15">
        <v>39225</v>
      </c>
      <c r="M20" s="15">
        <v>39224</v>
      </c>
      <c r="N20" s="15">
        <v>39225</v>
      </c>
      <c r="O20" s="15">
        <v>39224</v>
      </c>
      <c r="P20" s="15">
        <v>106567</v>
      </c>
      <c r="Q20" s="16" t="s">
        <v>31</v>
      </c>
      <c r="R20" s="16"/>
      <c r="S20" s="16"/>
      <c r="T20" s="15">
        <v>0</v>
      </c>
      <c r="U20" s="17" t="s">
        <v>31</v>
      </c>
      <c r="V20" s="18">
        <f>SUM(July2020713[[#This Row],[July]:[February 2020]],July2020713[[#This Row],[March 2020]],July2020713[[#This Row],[June 20202]])</f>
        <v>596872</v>
      </c>
      <c r="W20" s="18">
        <f>July2020713[[#This Row],[Certified ]]-July2020713[[#This Row],[Total]]</f>
        <v>0</v>
      </c>
      <c r="Y20" s="19"/>
      <c r="Z20" s="20"/>
      <c r="AA20" s="21"/>
      <c r="AB20" s="21"/>
      <c r="AC20" s="21"/>
    </row>
    <row r="21" spans="1:29" ht="20.100000000000001" customHeight="1" x14ac:dyDescent="0.3">
      <c r="A21" s="22" t="s">
        <v>50</v>
      </c>
      <c r="B21" s="14" t="s">
        <v>51</v>
      </c>
      <c r="C21" s="15">
        <v>237054</v>
      </c>
      <c r="D21" s="15">
        <v>8514</v>
      </c>
      <c r="E21" s="15">
        <v>8513</v>
      </c>
      <c r="F21" s="15">
        <v>12771</v>
      </c>
      <c r="G21" s="15">
        <v>10642</v>
      </c>
      <c r="H21" s="15">
        <v>9577</v>
      </c>
      <c r="I21" s="15">
        <v>5321</v>
      </c>
      <c r="J21" s="15">
        <v>8514</v>
      </c>
      <c r="K21" s="15">
        <v>8514</v>
      </c>
      <c r="L21" s="15">
        <v>8513</v>
      </c>
      <c r="M21" s="15">
        <v>8514</v>
      </c>
      <c r="N21" s="15">
        <v>8513</v>
      </c>
      <c r="O21" s="15">
        <v>8514</v>
      </c>
      <c r="P21" s="15">
        <v>130634</v>
      </c>
      <c r="Q21" s="16" t="s">
        <v>31</v>
      </c>
      <c r="R21" s="16"/>
      <c r="S21" s="16"/>
      <c r="T21" s="15">
        <v>0</v>
      </c>
      <c r="U21" s="17" t="s">
        <v>31</v>
      </c>
      <c r="V21" s="18">
        <f>SUM(July2020713[[#This Row],[July]:[February 2020]],July2020713[[#This Row],[March 2020]],July2020713[[#This Row],[June 20202]])</f>
        <v>237054</v>
      </c>
      <c r="W21" s="18">
        <f>July2020713[[#This Row],[Certified ]]-July2020713[[#This Row],[Total]]</f>
        <v>0</v>
      </c>
      <c r="Y21" s="19"/>
      <c r="Z21" s="20"/>
      <c r="AA21" s="21"/>
      <c r="AB21" s="21"/>
      <c r="AC21" s="21"/>
    </row>
    <row r="22" spans="1:29" ht="20.100000000000001" customHeight="1" x14ac:dyDescent="0.3">
      <c r="A22" s="22" t="s">
        <v>52</v>
      </c>
      <c r="B22" s="14" t="s">
        <v>53</v>
      </c>
      <c r="C22" s="15">
        <v>27049</v>
      </c>
      <c r="D22" s="15">
        <v>36058</v>
      </c>
      <c r="E22" s="15">
        <v>36057</v>
      </c>
      <c r="F22" s="15">
        <v>54087</v>
      </c>
      <c r="G22" s="15">
        <v>45072</v>
      </c>
      <c r="H22" s="15">
        <v>40564</v>
      </c>
      <c r="I22" s="15">
        <v>22536</v>
      </c>
      <c r="J22" s="15">
        <v>36058</v>
      </c>
      <c r="K22" s="15">
        <v>36058</v>
      </c>
      <c r="L22" s="15">
        <v>36057</v>
      </c>
      <c r="M22" s="15">
        <v>36058</v>
      </c>
      <c r="N22" s="15">
        <v>36057</v>
      </c>
      <c r="O22" s="15">
        <v>36058</v>
      </c>
      <c r="P22" s="15">
        <v>-48590</v>
      </c>
      <c r="Q22" s="16" t="s">
        <v>31</v>
      </c>
      <c r="R22" s="15">
        <v>-375081</v>
      </c>
      <c r="S22" s="16" t="s">
        <v>31</v>
      </c>
      <c r="T22" s="15">
        <v>0</v>
      </c>
      <c r="U22" s="17" t="s">
        <v>31</v>
      </c>
      <c r="V22" s="18">
        <f>SUM(July2020713[[#This Row],[July]:[February 2020]],July2020713[[#This Row],[March 2020]],July2020713[[#This Row],[June 20202]])</f>
        <v>27049</v>
      </c>
      <c r="W22" s="18">
        <f>July2020713[[#This Row],[Certified ]]-July2020713[[#This Row],[Total]]</f>
        <v>0</v>
      </c>
      <c r="Y22" s="19"/>
      <c r="Z22" s="20"/>
      <c r="AA22" s="21"/>
      <c r="AB22" s="21"/>
      <c r="AC22" s="21"/>
    </row>
    <row r="23" spans="1:29" ht="20.100000000000001" customHeight="1" x14ac:dyDescent="0.3">
      <c r="A23" s="14" t="s">
        <v>36</v>
      </c>
      <c r="B23" s="14" t="s">
        <v>54</v>
      </c>
      <c r="C23" s="15">
        <v>2917172</v>
      </c>
      <c r="D23" s="15">
        <v>243901</v>
      </c>
      <c r="E23" s="15">
        <v>243900</v>
      </c>
      <c r="F23" s="15">
        <v>365851</v>
      </c>
      <c r="G23" s="15">
        <v>304876</v>
      </c>
      <c r="H23" s="15">
        <v>274388</v>
      </c>
      <c r="I23" s="15">
        <v>152438</v>
      </c>
      <c r="J23" s="15">
        <v>243900</v>
      </c>
      <c r="K23" s="15">
        <v>243901</v>
      </c>
      <c r="L23" s="15">
        <v>243900</v>
      </c>
      <c r="M23" s="15">
        <v>243901</v>
      </c>
      <c r="N23" s="15">
        <v>243900</v>
      </c>
      <c r="O23" s="15">
        <v>243901</v>
      </c>
      <c r="P23" s="15">
        <v>-131584</v>
      </c>
      <c r="Q23" s="25" t="s">
        <v>31</v>
      </c>
      <c r="R23" s="25"/>
      <c r="S23" s="25"/>
      <c r="T23" s="15">
        <v>-1</v>
      </c>
      <c r="U23" s="17" t="s">
        <v>31</v>
      </c>
      <c r="V23" s="18">
        <f>SUM(July2020713[[#This Row],[July]:[February 2020]],July2020713[[#This Row],[March 2020]],July2020713[[#This Row],[June 20202]])</f>
        <v>2917172</v>
      </c>
      <c r="W23" s="18">
        <f>July2020713[[#This Row],[Certified ]]-July2020713[[#This Row],[Total]]</f>
        <v>0</v>
      </c>
      <c r="Y23" s="19"/>
      <c r="Z23" s="20"/>
      <c r="AA23" s="21"/>
      <c r="AB23" s="21"/>
      <c r="AC23" s="21"/>
    </row>
    <row r="24" spans="1:29" ht="20.100000000000001" customHeight="1" x14ac:dyDescent="0.3">
      <c r="A24" s="22" t="s">
        <v>55</v>
      </c>
      <c r="B24" s="14" t="s">
        <v>56</v>
      </c>
      <c r="C24" s="15">
        <v>450488</v>
      </c>
      <c r="D24" s="15">
        <v>36039</v>
      </c>
      <c r="E24" s="15">
        <v>36039</v>
      </c>
      <c r="F24" s="15">
        <v>54059</v>
      </c>
      <c r="G24" s="15">
        <v>45048</v>
      </c>
      <c r="H24" s="15">
        <v>40544</v>
      </c>
      <c r="I24" s="15">
        <v>22525</v>
      </c>
      <c r="J24" s="15">
        <v>36039</v>
      </c>
      <c r="K24" s="15">
        <v>36039</v>
      </c>
      <c r="L24" s="15">
        <v>36039</v>
      </c>
      <c r="M24" s="15">
        <v>36039</v>
      </c>
      <c r="N24" s="15">
        <v>36039</v>
      </c>
      <c r="O24" s="15">
        <v>36039</v>
      </c>
      <c r="P24" s="15">
        <v>0</v>
      </c>
      <c r="Q24" s="16" t="s">
        <v>31</v>
      </c>
      <c r="R24" s="16"/>
      <c r="S24" s="16"/>
      <c r="T24" s="15">
        <v>0</v>
      </c>
      <c r="U24" s="17" t="s">
        <v>31</v>
      </c>
      <c r="V24" s="18">
        <f>SUM(July2020713[[#This Row],[July]:[February 2020]],July2020713[[#This Row],[March 2020]],July2020713[[#This Row],[June 20202]])</f>
        <v>450488</v>
      </c>
      <c r="W24" s="18">
        <f>July2020713[[#This Row],[Certified ]]-July2020713[[#This Row],[Total]]</f>
        <v>0</v>
      </c>
      <c r="Y24" s="19"/>
      <c r="Z24" s="20"/>
      <c r="AA24" s="21"/>
      <c r="AB24" s="21"/>
      <c r="AC24" s="21"/>
    </row>
    <row r="25" spans="1:29" ht="20.100000000000001" customHeight="1" x14ac:dyDescent="0.3">
      <c r="A25" s="22" t="s">
        <v>55</v>
      </c>
      <c r="B25" s="14" t="s">
        <v>57</v>
      </c>
      <c r="C25" s="15">
        <v>1131469</v>
      </c>
      <c r="D25" s="15">
        <v>90518</v>
      </c>
      <c r="E25" s="15">
        <v>90518</v>
      </c>
      <c r="F25" s="15">
        <v>135776</v>
      </c>
      <c r="G25" s="15">
        <v>113147</v>
      </c>
      <c r="H25" s="15">
        <v>101833</v>
      </c>
      <c r="I25" s="15">
        <v>56573</v>
      </c>
      <c r="J25" s="15">
        <v>90518</v>
      </c>
      <c r="K25" s="15">
        <v>90518</v>
      </c>
      <c r="L25" s="15">
        <v>90518</v>
      </c>
      <c r="M25" s="15">
        <v>90517</v>
      </c>
      <c r="N25" s="15">
        <v>90518</v>
      </c>
      <c r="O25" s="15">
        <v>90518</v>
      </c>
      <c r="P25" s="15">
        <v>-2</v>
      </c>
      <c r="Q25" s="16" t="s">
        <v>31</v>
      </c>
      <c r="R25" s="16"/>
      <c r="S25" s="16"/>
      <c r="T25" s="15">
        <v>-1</v>
      </c>
      <c r="U25" s="17" t="s">
        <v>31</v>
      </c>
      <c r="V25" s="18">
        <f>SUM(July2020713[[#This Row],[July]:[February 2020]],July2020713[[#This Row],[March 2020]],July2020713[[#This Row],[June 20202]])</f>
        <v>1131469</v>
      </c>
      <c r="W25" s="18">
        <f>July2020713[[#This Row],[Certified ]]-July2020713[[#This Row],[Total]]</f>
        <v>0</v>
      </c>
      <c r="Y25" s="19"/>
      <c r="Z25" s="20"/>
      <c r="AA25" s="21"/>
      <c r="AB25" s="21"/>
      <c r="AC25" s="21"/>
    </row>
    <row r="26" spans="1:29" ht="20.100000000000001" customHeight="1" x14ac:dyDescent="0.3">
      <c r="A26" s="22" t="s">
        <v>58</v>
      </c>
      <c r="B26" s="14" t="s">
        <v>59</v>
      </c>
      <c r="C26" s="15">
        <v>88009</v>
      </c>
      <c r="D26" s="15">
        <v>14145</v>
      </c>
      <c r="E26" s="15">
        <v>14144</v>
      </c>
      <c r="F26" s="15">
        <v>21217</v>
      </c>
      <c r="G26" s="15">
        <v>17681</v>
      </c>
      <c r="H26" s="15">
        <v>15912</v>
      </c>
      <c r="I26" s="15">
        <v>8841</v>
      </c>
      <c r="J26" s="15">
        <v>14144</v>
      </c>
      <c r="K26" s="15">
        <v>14145</v>
      </c>
      <c r="L26" s="15">
        <v>14144</v>
      </c>
      <c r="M26" s="15">
        <v>14145</v>
      </c>
      <c r="N26" s="15">
        <v>14144</v>
      </c>
      <c r="O26" s="15">
        <v>14145</v>
      </c>
      <c r="P26" s="15">
        <v>-88798</v>
      </c>
      <c r="Q26" s="16" t="s">
        <v>31</v>
      </c>
      <c r="R26" s="16"/>
      <c r="S26" s="16"/>
      <c r="T26" s="15">
        <v>0</v>
      </c>
      <c r="U26" s="17" t="s">
        <v>31</v>
      </c>
      <c r="V26" s="18">
        <f>SUM(July2020713[[#This Row],[July]:[February 2020]],July2020713[[#This Row],[March 2020]],July2020713[[#This Row],[June 20202]])</f>
        <v>88009</v>
      </c>
      <c r="W26" s="18">
        <f>July2020713[[#This Row],[Certified ]]-July2020713[[#This Row],[Total]]</f>
        <v>0</v>
      </c>
      <c r="Y26" s="19"/>
      <c r="Z26" s="20"/>
      <c r="AA26" s="21"/>
      <c r="AB26" s="21"/>
      <c r="AC26" s="21"/>
    </row>
    <row r="27" spans="1:29" ht="20.100000000000001" customHeight="1" x14ac:dyDescent="0.3">
      <c r="A27" s="22" t="s">
        <v>60</v>
      </c>
      <c r="B27" s="14" t="s">
        <v>61</v>
      </c>
      <c r="C27" s="15">
        <v>4132431</v>
      </c>
      <c r="D27" s="15">
        <v>353152</v>
      </c>
      <c r="E27" s="15">
        <v>353153</v>
      </c>
      <c r="F27" s="15">
        <v>529728</v>
      </c>
      <c r="G27" s="15">
        <v>441441</v>
      </c>
      <c r="H27" s="15">
        <v>397296</v>
      </c>
      <c r="I27" s="15">
        <v>220721</v>
      </c>
      <c r="J27" s="15">
        <v>353152</v>
      </c>
      <c r="K27" s="15">
        <v>353152</v>
      </c>
      <c r="L27" s="15">
        <v>353153</v>
      </c>
      <c r="M27" s="15">
        <v>353152</v>
      </c>
      <c r="N27" s="15">
        <v>353153</v>
      </c>
      <c r="O27" s="15">
        <v>353152</v>
      </c>
      <c r="P27" s="15">
        <v>-503389</v>
      </c>
      <c r="Q27" s="16" t="s">
        <v>31</v>
      </c>
      <c r="R27" s="16"/>
      <c r="S27" s="16"/>
      <c r="T27" s="15">
        <v>221415</v>
      </c>
      <c r="U27" s="17" t="s">
        <v>31</v>
      </c>
      <c r="V27" s="18">
        <f>SUM(July2020713[[#This Row],[July]:[February 2020]],July2020713[[#This Row],[March 2020]],July2020713[[#This Row],[June 20202]])</f>
        <v>4132431</v>
      </c>
      <c r="W27" s="18">
        <f>July2020713[[#This Row],[Certified ]]-July2020713[[#This Row],[Total]]</f>
        <v>0</v>
      </c>
      <c r="Y27" s="19"/>
      <c r="Z27" s="20"/>
      <c r="AA27" s="21"/>
      <c r="AB27" s="21"/>
      <c r="AC27" s="21"/>
    </row>
    <row r="28" spans="1:29" ht="20.100000000000001" customHeight="1" x14ac:dyDescent="0.3">
      <c r="A28" s="22" t="s">
        <v>62</v>
      </c>
      <c r="B28" s="14" t="s">
        <v>63</v>
      </c>
      <c r="C28" s="15">
        <v>724714</v>
      </c>
      <c r="D28" s="15">
        <v>42434</v>
      </c>
      <c r="E28" s="15">
        <v>42434</v>
      </c>
      <c r="F28" s="15">
        <v>63650</v>
      </c>
      <c r="G28" s="15">
        <v>53042</v>
      </c>
      <c r="H28" s="15">
        <v>47738</v>
      </c>
      <c r="I28" s="15">
        <v>26521</v>
      </c>
      <c r="J28" s="15">
        <v>42434</v>
      </c>
      <c r="K28" s="15">
        <v>42434</v>
      </c>
      <c r="L28" s="15">
        <v>42434</v>
      </c>
      <c r="M28" s="15">
        <v>42433</v>
      </c>
      <c r="N28" s="15">
        <v>42434</v>
      </c>
      <c r="O28" s="15">
        <v>42434</v>
      </c>
      <c r="P28" s="15">
        <v>194292</v>
      </c>
      <c r="Q28" s="16" t="s">
        <v>31</v>
      </c>
      <c r="R28" s="16"/>
      <c r="S28" s="16"/>
      <c r="T28" s="15">
        <v>0</v>
      </c>
      <c r="U28" s="17" t="s">
        <v>31</v>
      </c>
      <c r="V28" s="18">
        <f>SUM(July2020713[[#This Row],[July]:[February 2020]],July2020713[[#This Row],[March 2020]],July2020713[[#This Row],[June 20202]])</f>
        <v>724714</v>
      </c>
      <c r="W28" s="18">
        <f>July2020713[[#This Row],[Certified ]]-July2020713[[#This Row],[Total]]</f>
        <v>0</v>
      </c>
      <c r="Y28" s="19"/>
      <c r="Z28" s="20"/>
      <c r="AA28" s="21"/>
      <c r="AB28" s="21"/>
      <c r="AC28" s="21"/>
    </row>
    <row r="29" spans="1:29" ht="20.100000000000001" customHeight="1" x14ac:dyDescent="0.3">
      <c r="A29" s="22" t="s">
        <v>55</v>
      </c>
      <c r="B29" s="14" t="s">
        <v>64</v>
      </c>
      <c r="C29" s="15">
        <v>801462</v>
      </c>
      <c r="D29" s="15">
        <v>64117</v>
      </c>
      <c r="E29" s="15">
        <v>64116</v>
      </c>
      <c r="F29" s="15">
        <v>96176</v>
      </c>
      <c r="G29" s="15">
        <v>80145</v>
      </c>
      <c r="H29" s="15">
        <v>72132</v>
      </c>
      <c r="I29" s="15">
        <v>40073</v>
      </c>
      <c r="J29" s="15">
        <v>64116</v>
      </c>
      <c r="K29" s="15">
        <v>64117</v>
      </c>
      <c r="L29" s="15">
        <v>64117</v>
      </c>
      <c r="M29" s="15">
        <v>64117</v>
      </c>
      <c r="N29" s="15">
        <v>64116</v>
      </c>
      <c r="O29" s="15">
        <v>64117</v>
      </c>
      <c r="P29" s="15">
        <v>3</v>
      </c>
      <c r="Q29" s="16" t="s">
        <v>31</v>
      </c>
      <c r="R29" s="16"/>
      <c r="S29" s="16"/>
      <c r="T29" s="15">
        <v>0</v>
      </c>
      <c r="U29" s="17" t="s">
        <v>31</v>
      </c>
      <c r="V29" s="18">
        <f>SUM(July2020713[[#This Row],[July]:[February 2020]],July2020713[[#This Row],[March 2020]],July2020713[[#This Row],[June 20202]])</f>
        <v>801462</v>
      </c>
      <c r="W29" s="18">
        <f>July2020713[[#This Row],[Certified ]]-July2020713[[#This Row],[Total]]</f>
        <v>0</v>
      </c>
      <c r="Y29" s="19"/>
      <c r="Z29" s="20"/>
      <c r="AA29" s="21"/>
      <c r="AB29" s="21"/>
      <c r="AC29" s="21"/>
    </row>
    <row r="30" spans="1:29" ht="20.100000000000001" customHeight="1" x14ac:dyDescent="0.3">
      <c r="A30" s="14" t="s">
        <v>36</v>
      </c>
      <c r="B30" s="14" t="s">
        <v>65</v>
      </c>
      <c r="C30" s="15">
        <v>353997</v>
      </c>
      <c r="D30" s="15">
        <v>31681</v>
      </c>
      <c r="E30" s="15">
        <v>31682</v>
      </c>
      <c r="F30" s="15">
        <v>47521</v>
      </c>
      <c r="G30" s="15">
        <v>39602</v>
      </c>
      <c r="H30" s="15">
        <v>35642</v>
      </c>
      <c r="I30" s="15">
        <v>19800</v>
      </c>
      <c r="J30" s="15">
        <v>31682</v>
      </c>
      <c r="K30" s="15">
        <v>31681</v>
      </c>
      <c r="L30" s="15">
        <v>31681</v>
      </c>
      <c r="M30" s="15">
        <v>31681</v>
      </c>
      <c r="N30" s="15">
        <v>31682</v>
      </c>
      <c r="O30" s="15">
        <v>31681</v>
      </c>
      <c r="P30" s="15">
        <v>-2</v>
      </c>
      <c r="Q30" s="16" t="s">
        <v>31</v>
      </c>
      <c r="R30" s="16"/>
      <c r="S30" s="16"/>
      <c r="T30" s="15">
        <v>-42017</v>
      </c>
      <c r="U30" s="17" t="s">
        <v>31</v>
      </c>
      <c r="V30" s="18">
        <f>SUM(July2020713[[#This Row],[July]:[February 2020]],July2020713[[#This Row],[March 2020]],July2020713[[#This Row],[June 20202]])</f>
        <v>353997</v>
      </c>
      <c r="W30" s="18">
        <f>July2020713[[#This Row],[Certified ]]-July2020713[[#This Row],[Total]]</f>
        <v>0</v>
      </c>
      <c r="Y30" s="19"/>
      <c r="Z30" s="20"/>
      <c r="AA30" s="21"/>
      <c r="AB30" s="21"/>
      <c r="AC30" s="21"/>
    </row>
    <row r="31" spans="1:29" ht="20.100000000000001" customHeight="1" x14ac:dyDescent="0.3">
      <c r="A31" s="22" t="s">
        <v>66</v>
      </c>
      <c r="B31" s="14" t="s">
        <v>67</v>
      </c>
      <c r="C31" s="15">
        <v>6961</v>
      </c>
      <c r="D31" s="15">
        <v>453</v>
      </c>
      <c r="E31" s="15">
        <v>452</v>
      </c>
      <c r="F31" s="15">
        <v>679</v>
      </c>
      <c r="G31" s="15">
        <v>566</v>
      </c>
      <c r="H31" s="15">
        <v>509</v>
      </c>
      <c r="I31" s="15">
        <v>283</v>
      </c>
      <c r="J31" s="15">
        <v>452</v>
      </c>
      <c r="K31" s="15">
        <v>453</v>
      </c>
      <c r="L31" s="15">
        <v>452</v>
      </c>
      <c r="M31" s="15">
        <v>453</v>
      </c>
      <c r="N31" s="15">
        <v>452</v>
      </c>
      <c r="O31" s="15">
        <v>453</v>
      </c>
      <c r="P31" s="15">
        <v>1304</v>
      </c>
      <c r="Q31" s="16" t="s">
        <v>31</v>
      </c>
      <c r="R31" s="16"/>
      <c r="S31" s="16"/>
      <c r="T31" s="15">
        <v>0</v>
      </c>
      <c r="U31" s="17" t="s">
        <v>31</v>
      </c>
      <c r="V31" s="18">
        <f>SUM(July2020713[[#This Row],[July]:[February 2020]],July2020713[[#This Row],[March 2020]],July2020713[[#This Row],[June 20202]])</f>
        <v>6961</v>
      </c>
      <c r="W31" s="18">
        <f>July2020713[[#This Row],[Certified ]]-July2020713[[#This Row],[Total]]</f>
        <v>0</v>
      </c>
      <c r="Y31" s="19"/>
      <c r="Z31" s="20"/>
      <c r="AA31" s="21"/>
      <c r="AB31" s="21"/>
      <c r="AC31" s="21"/>
    </row>
    <row r="32" spans="1:29" ht="20.100000000000001" customHeight="1" x14ac:dyDescent="0.3">
      <c r="A32" s="22" t="s">
        <v>68</v>
      </c>
      <c r="B32" s="14" t="s">
        <v>69</v>
      </c>
      <c r="C32" s="15">
        <v>194704</v>
      </c>
      <c r="D32" s="15">
        <v>12823</v>
      </c>
      <c r="E32" s="15">
        <v>12824</v>
      </c>
      <c r="F32" s="15">
        <v>19235</v>
      </c>
      <c r="G32" s="15">
        <v>16029</v>
      </c>
      <c r="H32" s="15">
        <v>14427</v>
      </c>
      <c r="I32" s="15">
        <v>8014</v>
      </c>
      <c r="J32" s="15">
        <v>12824</v>
      </c>
      <c r="K32" s="15">
        <v>12823</v>
      </c>
      <c r="L32" s="15">
        <v>12824</v>
      </c>
      <c r="M32" s="15">
        <v>12823</v>
      </c>
      <c r="N32" s="15">
        <v>12824</v>
      </c>
      <c r="O32" s="15">
        <v>12823</v>
      </c>
      <c r="P32" s="15">
        <v>34412</v>
      </c>
      <c r="Q32" s="16" t="s">
        <v>31</v>
      </c>
      <c r="R32" s="16"/>
      <c r="S32" s="16"/>
      <c r="T32" s="15">
        <v>-1</v>
      </c>
      <c r="U32" s="17" t="s">
        <v>31</v>
      </c>
      <c r="V32" s="18">
        <f>SUM(July2020713[[#This Row],[July]:[February 2020]],July2020713[[#This Row],[March 2020]],July2020713[[#This Row],[June 20202]])</f>
        <v>194704</v>
      </c>
      <c r="W32" s="18">
        <f>July2020713[[#This Row],[Certified ]]-July2020713[[#This Row],[Total]]</f>
        <v>0</v>
      </c>
      <c r="Y32" s="19"/>
      <c r="Z32" s="20"/>
      <c r="AA32" s="21"/>
      <c r="AB32" s="21"/>
      <c r="AC32" s="21"/>
    </row>
    <row r="33" spans="1:29" ht="20.100000000000001" customHeight="1" x14ac:dyDescent="0.3">
      <c r="A33" s="22" t="s">
        <v>42</v>
      </c>
      <c r="B33" s="14" t="s">
        <v>70</v>
      </c>
      <c r="C33" s="15">
        <v>17234</v>
      </c>
      <c r="D33" s="15">
        <v>841</v>
      </c>
      <c r="E33" s="15">
        <v>841</v>
      </c>
      <c r="F33" s="15">
        <v>1261</v>
      </c>
      <c r="G33" s="15">
        <v>1051</v>
      </c>
      <c r="H33" s="15">
        <v>946</v>
      </c>
      <c r="I33" s="15">
        <v>526</v>
      </c>
      <c r="J33" s="15">
        <v>841</v>
      </c>
      <c r="K33" s="15">
        <v>840</v>
      </c>
      <c r="L33" s="15">
        <v>841</v>
      </c>
      <c r="M33" s="15">
        <v>841</v>
      </c>
      <c r="N33" s="15">
        <v>841</v>
      </c>
      <c r="O33" s="15">
        <v>841</v>
      </c>
      <c r="P33" s="15">
        <v>6723</v>
      </c>
      <c r="Q33" s="16" t="s">
        <v>31</v>
      </c>
      <c r="R33" s="16"/>
      <c r="S33" s="16"/>
      <c r="T33" s="15">
        <v>0</v>
      </c>
      <c r="U33" s="17" t="s">
        <v>31</v>
      </c>
      <c r="V33" s="18">
        <f>SUM(July2020713[[#This Row],[July]:[February 2020]],July2020713[[#This Row],[March 2020]],July2020713[[#This Row],[June 20202]])</f>
        <v>17234</v>
      </c>
      <c r="W33" s="18">
        <f>July2020713[[#This Row],[Certified ]]-July2020713[[#This Row],[Total]]</f>
        <v>0</v>
      </c>
      <c r="Y33" s="19"/>
      <c r="Z33" s="20"/>
      <c r="AA33" s="21"/>
      <c r="AB33" s="21"/>
      <c r="AC33" s="21"/>
    </row>
    <row r="34" spans="1:29" ht="20.100000000000001" customHeight="1" x14ac:dyDescent="0.3">
      <c r="A34" s="22" t="s">
        <v>68</v>
      </c>
      <c r="B34" s="14" t="s">
        <v>71</v>
      </c>
      <c r="C34" s="15">
        <v>565735</v>
      </c>
      <c r="D34" s="15">
        <v>45259</v>
      </c>
      <c r="E34" s="15">
        <v>45259</v>
      </c>
      <c r="F34" s="15">
        <v>67888</v>
      </c>
      <c r="G34" s="15">
        <v>56574</v>
      </c>
      <c r="H34" s="15">
        <v>50916</v>
      </c>
      <c r="I34" s="15">
        <v>28287</v>
      </c>
      <c r="J34" s="15">
        <v>45259</v>
      </c>
      <c r="K34" s="15">
        <v>45258</v>
      </c>
      <c r="L34" s="15">
        <v>45259</v>
      </c>
      <c r="M34" s="15">
        <v>45259</v>
      </c>
      <c r="N34" s="15">
        <v>45259</v>
      </c>
      <c r="O34" s="15">
        <v>45259</v>
      </c>
      <c r="P34" s="15">
        <v>-1</v>
      </c>
      <c r="Q34" s="16" t="s">
        <v>31</v>
      </c>
      <c r="R34" s="16"/>
      <c r="S34" s="16"/>
      <c r="T34" s="15">
        <v>0</v>
      </c>
      <c r="U34" s="17" t="s">
        <v>31</v>
      </c>
      <c r="V34" s="18">
        <f>SUM(July2020713[[#This Row],[July]:[February 2020]],July2020713[[#This Row],[March 2020]],July2020713[[#This Row],[June 20202]])</f>
        <v>565735</v>
      </c>
      <c r="W34" s="18">
        <f>July2020713[[#This Row],[Certified ]]-July2020713[[#This Row],[Total]]</f>
        <v>0</v>
      </c>
      <c r="Y34" s="19"/>
      <c r="Z34" s="20"/>
      <c r="AA34" s="21"/>
      <c r="AB34" s="21"/>
      <c r="AC34" s="21"/>
    </row>
    <row r="35" spans="1:29" ht="20.100000000000001" customHeight="1" x14ac:dyDescent="0.3">
      <c r="A35" s="22" t="s">
        <v>72</v>
      </c>
      <c r="B35" s="14" t="s">
        <v>73</v>
      </c>
      <c r="C35" s="15">
        <v>255195</v>
      </c>
      <c r="D35" s="15">
        <v>20417</v>
      </c>
      <c r="E35" s="15">
        <v>20416</v>
      </c>
      <c r="F35" s="15">
        <v>30625</v>
      </c>
      <c r="G35" s="15">
        <v>25521</v>
      </c>
      <c r="H35" s="15">
        <v>22968</v>
      </c>
      <c r="I35" s="15">
        <v>12761</v>
      </c>
      <c r="J35" s="15">
        <v>20416</v>
      </c>
      <c r="K35" s="15">
        <v>20417</v>
      </c>
      <c r="L35" s="15">
        <v>20416</v>
      </c>
      <c r="M35" s="15">
        <v>20417</v>
      </c>
      <c r="N35" s="15">
        <v>20416</v>
      </c>
      <c r="O35" s="15">
        <v>20417</v>
      </c>
      <c r="P35" s="15">
        <v>-12</v>
      </c>
      <c r="Q35" s="16" t="s">
        <v>31</v>
      </c>
      <c r="R35" s="16"/>
      <c r="S35" s="16"/>
      <c r="T35" s="15">
        <v>0</v>
      </c>
      <c r="U35" s="17" t="s">
        <v>31</v>
      </c>
      <c r="V35" s="18">
        <f>SUM(July2020713[[#This Row],[July]:[February 2020]],July2020713[[#This Row],[March 2020]],July2020713[[#This Row],[June 20202]])</f>
        <v>255195</v>
      </c>
      <c r="W35" s="18">
        <f>July2020713[[#This Row],[Certified ]]-July2020713[[#This Row],[Total]]</f>
        <v>0</v>
      </c>
      <c r="Y35" s="19"/>
      <c r="Z35" s="20"/>
      <c r="AA35" s="21"/>
      <c r="AB35" s="21"/>
      <c r="AC35" s="21"/>
    </row>
    <row r="36" spans="1:29" ht="20.100000000000001" customHeight="1" x14ac:dyDescent="0.3">
      <c r="A36" s="22" t="s">
        <v>74</v>
      </c>
      <c r="B36" s="14" t="s">
        <v>75</v>
      </c>
      <c r="C36" s="15">
        <v>72616</v>
      </c>
      <c r="D36" s="15">
        <v>6035</v>
      </c>
      <c r="E36" s="15">
        <v>6035</v>
      </c>
      <c r="F36" s="15">
        <v>9052</v>
      </c>
      <c r="G36" s="15">
        <v>7543</v>
      </c>
      <c r="H36" s="15">
        <v>6789</v>
      </c>
      <c r="I36" s="15">
        <v>3772</v>
      </c>
      <c r="J36" s="15">
        <v>6035</v>
      </c>
      <c r="K36" s="15">
        <v>6035</v>
      </c>
      <c r="L36" s="15">
        <v>6035</v>
      </c>
      <c r="M36" s="15">
        <v>6034</v>
      </c>
      <c r="N36" s="15">
        <v>6035</v>
      </c>
      <c r="O36" s="15">
        <v>6035</v>
      </c>
      <c r="P36" s="15">
        <v>-2819</v>
      </c>
      <c r="Q36" s="16" t="s">
        <v>31</v>
      </c>
      <c r="R36" s="16"/>
      <c r="S36" s="16"/>
      <c r="T36" s="15">
        <v>0</v>
      </c>
      <c r="U36" s="17" t="s">
        <v>31</v>
      </c>
      <c r="V36" s="18">
        <f>SUM(July2020713[[#This Row],[July]:[February 2020]],July2020713[[#This Row],[March 2020]],July2020713[[#This Row],[June 20202]])</f>
        <v>72616</v>
      </c>
      <c r="W36" s="18">
        <f>July2020713[[#This Row],[Certified ]]-July2020713[[#This Row],[Total]]</f>
        <v>0</v>
      </c>
      <c r="Y36" s="19"/>
      <c r="Z36" s="20"/>
      <c r="AA36" s="21"/>
      <c r="AB36" s="21"/>
      <c r="AC36" s="21"/>
    </row>
    <row r="37" spans="1:29" ht="20.100000000000001" customHeight="1" x14ac:dyDescent="0.3">
      <c r="A37" s="22" t="s">
        <v>76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>SUMIF([1]Inputs_ByLEAPayMonthly!$C$4:$C$31,$B37,[1]Inputs_ByLEAPayMonthly!$P$4:$P$31)</f>
        <v>0</v>
      </c>
      <c r="Q37" s="16" t="s">
        <v>31</v>
      </c>
      <c r="R37" s="16"/>
      <c r="S37" s="16"/>
      <c r="T37" s="15"/>
      <c r="U37" s="17" t="s">
        <v>31</v>
      </c>
      <c r="V37" s="18">
        <f>SUM(July2020713[[#This Row],[July]:[February 2020]],July2020713[[#This Row],[March 2020]],July2020713[[#This Row],[June 20202]])</f>
        <v>0</v>
      </c>
      <c r="W37" s="18">
        <f>July2020713[[#This Row],[Certified ]]-July2020713[[#This Row],[Total]]</f>
        <v>0</v>
      </c>
      <c r="Y37" s="19"/>
      <c r="Z37" s="20"/>
      <c r="AA37" s="21"/>
      <c r="AB37" s="21"/>
      <c r="AC37" s="21"/>
    </row>
    <row r="38" spans="1:29" ht="20.100000000000001" customHeight="1" x14ac:dyDescent="0.3">
      <c r="A38" s="22" t="s">
        <v>77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>SUMIF([1]Inputs_ByLEAPayMonthly!$C$4:$C$31,$B38,[1]Inputs_ByLEAPayMonthly!$P$4:$P$31)</f>
        <v>0</v>
      </c>
      <c r="Q38" s="16" t="s">
        <v>31</v>
      </c>
      <c r="R38" s="16"/>
      <c r="S38" s="16"/>
      <c r="T38" s="15"/>
      <c r="U38" s="17" t="s">
        <v>31</v>
      </c>
      <c r="V38" s="18">
        <f>SUM(July2020713[[#This Row],[July]:[February 2020]],July2020713[[#This Row],[March 2020]],July2020713[[#This Row],[June 20202]])</f>
        <v>0</v>
      </c>
      <c r="W38" s="18">
        <f>July2020713[[#This Row],[Certified ]]-July2020713[[#This Row],[Total]]</f>
        <v>0</v>
      </c>
      <c r="Y38" s="19"/>
      <c r="Z38" s="20"/>
      <c r="AA38" s="21"/>
      <c r="AB38" s="21"/>
      <c r="AC38" s="21"/>
    </row>
    <row r="39" spans="1:29" ht="20.100000000000001" customHeight="1" x14ac:dyDescent="0.3">
      <c r="A39" s="22" t="s">
        <v>78</v>
      </c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>SUMIF([1]Inputs_ByLEAPayMonthly!$C$4:$C$31,$B39,[1]Inputs_ByLEAPayMonthly!$P$4:$P$31)</f>
        <v>0</v>
      </c>
      <c r="Q39" s="16" t="s">
        <v>31</v>
      </c>
      <c r="R39" s="16"/>
      <c r="S39" s="16"/>
      <c r="T39" s="15"/>
      <c r="U39" s="17" t="s">
        <v>31</v>
      </c>
      <c r="V39" s="18">
        <f>SUM(July2020713[[#This Row],[July]:[February 2020]],July2020713[[#This Row],[March 2020]],July2020713[[#This Row],[June 20202]])</f>
        <v>0</v>
      </c>
      <c r="W39" s="18">
        <f>July2020713[[#This Row],[Certified ]]-July2020713[[#This Row],[Total]]</f>
        <v>0</v>
      </c>
      <c r="Y39" s="19"/>
      <c r="Z39" s="20"/>
      <c r="AA39" s="21"/>
      <c r="AB39" s="21"/>
      <c r="AC39" s="21"/>
    </row>
    <row r="40" spans="1:29" ht="20.100000000000001" customHeight="1" x14ac:dyDescent="0.3">
      <c r="A40" s="22" t="s">
        <v>79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f>SUMIF([1]Inputs_ByLEAPayMonthly!$C$4:$C$31,$B40,[1]Inputs_ByLEAPayMonthly!$P$4:$P$31)</f>
        <v>0</v>
      </c>
      <c r="Q40" s="16" t="s">
        <v>31</v>
      </c>
      <c r="R40" s="16"/>
      <c r="S40" s="16"/>
      <c r="T40" s="15"/>
      <c r="U40" s="17" t="s">
        <v>31</v>
      </c>
      <c r="V40" s="18">
        <f>SUM(July2020713[[#This Row],[July]:[February 2020]],July2020713[[#This Row],[March 2020]],July2020713[[#This Row],[June 20202]])</f>
        <v>0</v>
      </c>
      <c r="W40" s="18">
        <f>July2020713[[#This Row],[Certified ]]-July2020713[[#This Row],[Total]]</f>
        <v>0</v>
      </c>
      <c r="Y40" s="19"/>
      <c r="Z40" s="20"/>
      <c r="AA40" s="21"/>
      <c r="AB40" s="21"/>
      <c r="AC40" s="21"/>
    </row>
    <row r="41" spans="1:29" ht="20.100000000000001" customHeight="1" x14ac:dyDescent="0.3">
      <c r="A41" s="22" t="s">
        <v>80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f>SUMIF([1]Inputs_ByLEAPayMonthly!$C$4:$C$31,$B41,[1]Inputs_ByLEAPayMonthly!$P$4:$P$31)</f>
        <v>0</v>
      </c>
      <c r="Q41" s="16" t="s">
        <v>31</v>
      </c>
      <c r="R41" s="16"/>
      <c r="S41" s="16"/>
      <c r="T41" s="15"/>
      <c r="U41" s="17" t="s">
        <v>31</v>
      </c>
      <c r="V41" s="18">
        <f>SUM(July2020713[[#This Row],[July]:[February 2020]],July2020713[[#This Row],[March 2020]],July2020713[[#This Row],[June 20202]])</f>
        <v>0</v>
      </c>
      <c r="W41" s="18">
        <f>July2020713[[#This Row],[Certified ]]-July2020713[[#This Row],[Total]]</f>
        <v>0</v>
      </c>
      <c r="Y41" s="19"/>
      <c r="Z41" s="20"/>
      <c r="AA41" s="21"/>
      <c r="AB41" s="21"/>
      <c r="AC41" s="21"/>
    </row>
    <row r="42" spans="1:29" ht="20.100000000000001" customHeight="1" x14ac:dyDescent="0.3">
      <c r="A42" s="22" t="s">
        <v>81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>SUMIF([1]Inputs_ByLEAPayMonthly!$C$4:$C$31,$B42,[1]Inputs_ByLEAPayMonthly!$P$4:$P$31)</f>
        <v>0</v>
      </c>
      <c r="Q42" s="16" t="s">
        <v>31</v>
      </c>
      <c r="R42" s="16"/>
      <c r="S42" s="16"/>
      <c r="T42" s="15"/>
      <c r="U42" s="17" t="s">
        <v>31</v>
      </c>
      <c r="V42" s="18">
        <f>SUM(July2020713[[#This Row],[July]:[February 2020]],July2020713[[#This Row],[March 2020]],July2020713[[#This Row],[June 20202]])</f>
        <v>0</v>
      </c>
      <c r="W42" s="18">
        <f>July2020713[[#This Row],[Certified ]]-July2020713[[#This Row],[Total]]</f>
        <v>0</v>
      </c>
      <c r="Y42" s="19"/>
      <c r="Z42" s="20"/>
      <c r="AA42" s="21"/>
      <c r="AB42" s="21"/>
      <c r="AC42" s="21"/>
    </row>
    <row r="43" spans="1:29" ht="20.100000000000001" customHeight="1" x14ac:dyDescent="0.3">
      <c r="A43" s="22" t="s">
        <v>82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>SUMIF([1]Inputs_ByLEAPayMonthly!$C$4:$C$31,$B43,[1]Inputs_ByLEAPayMonthly!$P$4:$P$31)</f>
        <v>0</v>
      </c>
      <c r="Q43" s="16" t="s">
        <v>31</v>
      </c>
      <c r="R43" s="16"/>
      <c r="S43" s="16"/>
      <c r="T43" s="15"/>
      <c r="U43" s="17" t="s">
        <v>31</v>
      </c>
      <c r="V43" s="18">
        <f>SUM(July2020713[[#This Row],[July]:[February 2020]],July2020713[[#This Row],[March 2020]],July2020713[[#This Row],[June 20202]])</f>
        <v>0</v>
      </c>
      <c r="W43" s="18">
        <f>July2020713[[#This Row],[Certified ]]-July2020713[[#This Row],[Total]]</f>
        <v>0</v>
      </c>
      <c r="Y43" s="19"/>
      <c r="Z43" s="20"/>
      <c r="AA43" s="21"/>
      <c r="AB43" s="21"/>
      <c r="AC43" s="21"/>
    </row>
    <row r="44" spans="1:29" ht="20.100000000000001" customHeight="1" x14ac:dyDescent="0.3">
      <c r="A44" s="22" t="s">
        <v>83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f>SUMIF([1]Inputs_ByLEAPayMonthly!$C$4:$C$31,$B44,[1]Inputs_ByLEAPayMonthly!$P$4:$P$31)</f>
        <v>0</v>
      </c>
      <c r="Q44" s="16" t="s">
        <v>31</v>
      </c>
      <c r="R44" s="16"/>
      <c r="S44" s="16"/>
      <c r="T44" s="15"/>
      <c r="U44" s="17" t="s">
        <v>31</v>
      </c>
      <c r="V44" s="18">
        <f>SUM(July2020713[[#This Row],[July]:[February 2020]],July2020713[[#This Row],[March 2020]],July2020713[[#This Row],[June 20202]])</f>
        <v>0</v>
      </c>
      <c r="W44" s="18">
        <f>July2020713[[#This Row],[Certified ]]-July2020713[[#This Row],[Total]]</f>
        <v>0</v>
      </c>
      <c r="Y44" s="19"/>
      <c r="Z44" s="20"/>
      <c r="AA44" s="21"/>
      <c r="AB44" s="21"/>
      <c r="AC44" s="21"/>
    </row>
    <row r="45" spans="1:29" ht="20.100000000000001" customHeight="1" x14ac:dyDescent="0.3">
      <c r="A45" s="13" t="s">
        <v>84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>
        <f>SUMIF([1]Inputs_ByLEAPayMonthly!$C$4:$C$31,$B45,[1]Inputs_ByLEAPayMonthly!$P$4:$P$31)</f>
        <v>0</v>
      </c>
      <c r="Q45" s="16" t="s">
        <v>31</v>
      </c>
      <c r="R45" s="16"/>
      <c r="S45" s="16"/>
      <c r="T45" s="15"/>
      <c r="U45" s="17" t="s">
        <v>31</v>
      </c>
      <c r="V45" s="18">
        <f>SUM(July2020713[[#This Row],[July]:[February 2020]],July2020713[[#This Row],[March 2020]],July2020713[[#This Row],[June 20202]])</f>
        <v>0</v>
      </c>
      <c r="W45" s="18">
        <f>July2020713[[#This Row],[Certified ]]-July2020713[[#This Row],[Total]]</f>
        <v>0</v>
      </c>
      <c r="Y45" s="19"/>
      <c r="Z45" s="20"/>
      <c r="AA45" s="21"/>
      <c r="AB45" s="21"/>
      <c r="AC45" s="21"/>
    </row>
    <row r="46" spans="1:29" ht="20.100000000000001" customHeight="1" x14ac:dyDescent="0.3">
      <c r="A46" s="22" t="s">
        <v>85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f>SUMIF([1]Inputs_ByLEAPayMonthly!$C$4:$C$31,$B46,[1]Inputs_ByLEAPayMonthly!$P$4:$P$31)</f>
        <v>0</v>
      </c>
      <c r="Q46" s="16" t="s">
        <v>31</v>
      </c>
      <c r="R46" s="16"/>
      <c r="S46" s="16"/>
      <c r="T46" s="15"/>
      <c r="U46" s="17" t="s">
        <v>31</v>
      </c>
      <c r="V46" s="18">
        <f>SUM(July2020713[[#This Row],[July]:[February 2020]],July2020713[[#This Row],[March 2020]],July2020713[[#This Row],[June 20202]])</f>
        <v>0</v>
      </c>
      <c r="W46" s="18">
        <f>July2020713[[#This Row],[Certified ]]-July2020713[[#This Row],[Total]]</f>
        <v>0</v>
      </c>
      <c r="Y46" s="19"/>
      <c r="Z46" s="20"/>
      <c r="AA46" s="21"/>
      <c r="AB46" s="21"/>
      <c r="AC46" s="21"/>
    </row>
    <row r="47" spans="1:29" ht="20.100000000000001" customHeight="1" x14ac:dyDescent="0.3">
      <c r="A47" s="22" t="s">
        <v>86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f>SUMIF([1]Inputs_ByLEAPayMonthly!$C$4:$C$31,$B47,[1]Inputs_ByLEAPayMonthly!$P$4:$P$31)</f>
        <v>0</v>
      </c>
      <c r="Q47" s="16" t="s">
        <v>31</v>
      </c>
      <c r="R47" s="16"/>
      <c r="S47" s="16"/>
      <c r="T47" s="15"/>
      <c r="U47" s="17" t="s">
        <v>31</v>
      </c>
      <c r="V47" s="18">
        <f>SUM(July2020713[[#This Row],[July]:[February 2020]],July2020713[[#This Row],[March 2020]],July2020713[[#This Row],[June 20202]])</f>
        <v>0</v>
      </c>
      <c r="W47" s="18">
        <f>July2020713[[#This Row],[Certified ]]-July2020713[[#This Row],[Total]]</f>
        <v>0</v>
      </c>
      <c r="Y47" s="19"/>
      <c r="Z47" s="20"/>
      <c r="AA47" s="21"/>
      <c r="AB47" s="21"/>
      <c r="AC47" s="21"/>
    </row>
    <row r="48" spans="1:29" ht="20.100000000000001" customHeight="1" x14ac:dyDescent="0.3">
      <c r="A48" s="22" t="s">
        <v>87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f>SUMIF([1]Inputs_ByLEAPayMonthly!$C$4:$C$31,$B48,[1]Inputs_ByLEAPayMonthly!$P$4:$P$31)</f>
        <v>0</v>
      </c>
      <c r="Q48" s="16" t="s">
        <v>31</v>
      </c>
      <c r="R48" s="16"/>
      <c r="S48" s="16"/>
      <c r="T48" s="15"/>
      <c r="U48" s="17" t="s">
        <v>31</v>
      </c>
      <c r="V48" s="18">
        <f>SUM(July2020713[[#This Row],[July]:[February 2020]],July2020713[[#This Row],[March 2020]],July2020713[[#This Row],[June 20202]])</f>
        <v>0</v>
      </c>
      <c r="W48" s="18">
        <f>July2020713[[#This Row],[Certified ]]-July2020713[[#This Row],[Total]]</f>
        <v>0</v>
      </c>
      <c r="Y48" s="19"/>
      <c r="Z48" s="20"/>
      <c r="AA48" s="21"/>
      <c r="AB48" s="21"/>
      <c r="AC48" s="21"/>
    </row>
    <row r="49" spans="1:29" ht="20.100000000000001" customHeight="1" x14ac:dyDescent="0.3">
      <c r="A49" s="22" t="s">
        <v>88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f>SUMIF([1]Inputs_ByLEAPayMonthly!$C$4:$C$31,$B49,[1]Inputs_ByLEAPayMonthly!$P$4:$P$31)</f>
        <v>0</v>
      </c>
      <c r="Q49" s="16" t="s">
        <v>31</v>
      </c>
      <c r="R49" s="16"/>
      <c r="S49" s="16"/>
      <c r="T49" s="15"/>
      <c r="U49" s="17" t="s">
        <v>31</v>
      </c>
      <c r="V49" s="18">
        <f>SUM(July2020713[[#This Row],[July]:[February 2020]],July2020713[[#This Row],[March 2020]],July2020713[[#This Row],[June 20202]])</f>
        <v>0</v>
      </c>
      <c r="W49" s="18">
        <f>July2020713[[#This Row],[Certified ]]-July2020713[[#This Row],[Total]]</f>
        <v>0</v>
      </c>
      <c r="Y49" s="19"/>
      <c r="Z49" s="20"/>
      <c r="AA49" s="21"/>
      <c r="AB49" s="21"/>
      <c r="AC49" s="21"/>
    </row>
    <row r="50" spans="1:29" ht="20.100000000000001" customHeight="1" x14ac:dyDescent="0.3">
      <c r="A50" s="22" t="s">
        <v>89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f>SUMIF([1]Inputs_ByLEAPayMonthly!$C$4:$C$31,$B50,[1]Inputs_ByLEAPayMonthly!$P$4:$P$31)</f>
        <v>0</v>
      </c>
      <c r="Q50" s="16" t="s">
        <v>31</v>
      </c>
      <c r="R50" s="16"/>
      <c r="S50" s="16"/>
      <c r="T50" s="15"/>
      <c r="U50" s="17" t="s">
        <v>31</v>
      </c>
      <c r="V50" s="18">
        <f>SUM(July2020713[[#This Row],[July]:[February 2020]],July2020713[[#This Row],[March 2020]],July2020713[[#This Row],[June 20202]])</f>
        <v>0</v>
      </c>
      <c r="W50" s="18">
        <f>July2020713[[#This Row],[Certified ]]-July2020713[[#This Row],[Total]]</f>
        <v>0</v>
      </c>
      <c r="Y50" s="19"/>
      <c r="Z50" s="20"/>
      <c r="AA50" s="21"/>
      <c r="AB50" s="21"/>
      <c r="AC50" s="21"/>
    </row>
    <row r="51" spans="1:29" ht="20.100000000000001" customHeight="1" x14ac:dyDescent="0.3">
      <c r="A51" s="22" t="s">
        <v>90</v>
      </c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f>SUMIF([1]Inputs_ByLEAPayMonthly!$C$4:$C$31,$B51,[1]Inputs_ByLEAPayMonthly!$P$4:$P$31)</f>
        <v>0</v>
      </c>
      <c r="Q51" s="16" t="s">
        <v>31</v>
      </c>
      <c r="R51" s="16"/>
      <c r="S51" s="16"/>
      <c r="T51" s="15"/>
      <c r="U51" s="17" t="s">
        <v>31</v>
      </c>
      <c r="V51" s="18">
        <f>SUM(July2020713[[#This Row],[July]:[February 2020]],July2020713[[#This Row],[March 2020]],July2020713[[#This Row],[June 20202]])</f>
        <v>0</v>
      </c>
      <c r="W51" s="18">
        <f>July2020713[[#This Row],[Certified ]]-July2020713[[#This Row],[Total]]</f>
        <v>0</v>
      </c>
      <c r="Y51" s="19"/>
      <c r="Z51" s="20"/>
      <c r="AA51" s="21"/>
      <c r="AB51" s="21"/>
      <c r="AC51" s="21"/>
    </row>
    <row r="52" spans="1:29" ht="20.100000000000001" customHeight="1" x14ac:dyDescent="0.3">
      <c r="A52" s="22" t="s">
        <v>91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>
        <f>SUMIF([1]Inputs_ByLEAPayMonthly!$C$4:$C$31,$B52,[1]Inputs_ByLEAPayMonthly!$P$4:$P$31)</f>
        <v>0</v>
      </c>
      <c r="Q52" s="16" t="s">
        <v>31</v>
      </c>
      <c r="R52" s="16"/>
      <c r="S52" s="16"/>
      <c r="T52" s="15"/>
      <c r="U52" s="17" t="s">
        <v>31</v>
      </c>
      <c r="V52" s="18">
        <f>SUM(July2020713[[#This Row],[July]:[February 2020]],July2020713[[#This Row],[March 2020]],July2020713[[#This Row],[June 20202]])</f>
        <v>0</v>
      </c>
      <c r="W52" s="18">
        <f>July2020713[[#This Row],[Certified ]]-July2020713[[#This Row],[Total]]</f>
        <v>0</v>
      </c>
      <c r="Y52" s="19"/>
      <c r="Z52" s="20"/>
      <c r="AA52" s="21"/>
      <c r="AB52" s="21"/>
      <c r="AC52" s="21"/>
    </row>
    <row r="53" spans="1:29" ht="20.100000000000001" customHeight="1" x14ac:dyDescent="0.3">
      <c r="A53" s="22" t="s">
        <v>92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>
        <f>SUMIF([1]Inputs_ByLEAPayMonthly!$C$4:$C$31,$B53,[1]Inputs_ByLEAPayMonthly!$P$4:$P$31)</f>
        <v>0</v>
      </c>
      <c r="Q53" s="16" t="s">
        <v>31</v>
      </c>
      <c r="R53" s="16"/>
      <c r="S53" s="16"/>
      <c r="T53" s="15"/>
      <c r="U53" s="17" t="s">
        <v>31</v>
      </c>
      <c r="V53" s="18">
        <f>SUM(July2020713[[#This Row],[July]:[February 2020]],July2020713[[#This Row],[March 2020]],July2020713[[#This Row],[June 20202]])</f>
        <v>0</v>
      </c>
      <c r="W53" s="18">
        <f>July2020713[[#This Row],[Certified ]]-July2020713[[#This Row],[Total]]</f>
        <v>0</v>
      </c>
      <c r="Y53" s="19"/>
      <c r="Z53" s="20"/>
      <c r="AA53" s="21"/>
      <c r="AB53" s="21"/>
      <c r="AC53" s="21"/>
    </row>
    <row r="54" spans="1:29" ht="20.100000000000001" customHeight="1" x14ac:dyDescent="0.3">
      <c r="A54" s="22" t="s">
        <v>93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>
        <f>SUMIF([1]Inputs_ByLEAPayMonthly!$C$4:$C$31,$B54,[1]Inputs_ByLEAPayMonthly!$P$4:$P$31)</f>
        <v>0</v>
      </c>
      <c r="Q54" s="16" t="s">
        <v>31</v>
      </c>
      <c r="R54" s="16"/>
      <c r="S54" s="16"/>
      <c r="T54" s="15"/>
      <c r="U54" s="17" t="s">
        <v>31</v>
      </c>
      <c r="V54" s="18">
        <f>SUM(July2020713[[#This Row],[July]:[February 2020]],July2020713[[#This Row],[March 2020]],July2020713[[#This Row],[June 20202]])</f>
        <v>0</v>
      </c>
      <c r="W54" s="18">
        <f>July2020713[[#This Row],[Certified ]]-July2020713[[#This Row],[Total]]</f>
        <v>0</v>
      </c>
      <c r="Y54" s="19"/>
      <c r="Z54" s="20"/>
      <c r="AA54" s="21"/>
      <c r="AB54" s="21"/>
      <c r="AC54" s="21"/>
    </row>
    <row r="55" spans="1:29" ht="20.100000000000001" customHeight="1" x14ac:dyDescent="0.3">
      <c r="A55" s="26" t="s">
        <v>94</v>
      </c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>
        <f>SUMIF([1]Inputs_ByLEAPayMonthly!$C$4:$C$31,$B55,[1]Inputs_ByLEAPayMonthly!$P$4:$P$31)</f>
        <v>0</v>
      </c>
      <c r="Q55" s="16" t="s">
        <v>31</v>
      </c>
      <c r="R55" s="16"/>
      <c r="S55" s="16"/>
      <c r="T55" s="15"/>
      <c r="U55" s="17" t="s">
        <v>31</v>
      </c>
      <c r="V55" s="18">
        <f>SUM(July2020713[[#This Row],[July]:[February 2020]],July2020713[[#This Row],[March 2020]],July2020713[[#This Row],[June 20202]])</f>
        <v>0</v>
      </c>
      <c r="W55" s="18">
        <f>July2020713[[#This Row],[Certified ]]-July2020713[[#This Row],[Total]]</f>
        <v>0</v>
      </c>
      <c r="Y55" s="19"/>
      <c r="Z55" s="20"/>
      <c r="AA55" s="21"/>
      <c r="AB55" s="21"/>
      <c r="AC55" s="21"/>
    </row>
    <row r="56" spans="1:29" ht="20.100000000000001" customHeight="1" x14ac:dyDescent="0.3">
      <c r="A56" s="22" t="s">
        <v>95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>
        <f>SUMIF([1]Inputs_ByLEAPayMonthly!$C$4:$C$31,$B56,[1]Inputs_ByLEAPayMonthly!$P$4:$P$31)</f>
        <v>0</v>
      </c>
      <c r="Q56" s="16" t="s">
        <v>31</v>
      </c>
      <c r="R56" s="16"/>
      <c r="S56" s="16"/>
      <c r="T56" s="15"/>
      <c r="U56" s="17" t="s">
        <v>31</v>
      </c>
      <c r="V56" s="18">
        <f>SUM(July2020713[[#This Row],[July]:[February 2020]],July2020713[[#This Row],[March 2020]],July2020713[[#This Row],[June 20202]])</f>
        <v>0</v>
      </c>
      <c r="W56" s="18">
        <f>July2020713[[#This Row],[Certified ]]-July2020713[[#This Row],[Total]]</f>
        <v>0</v>
      </c>
      <c r="Y56" s="19"/>
      <c r="Z56" s="20"/>
      <c r="AA56" s="21"/>
      <c r="AB56" s="21"/>
      <c r="AC56" s="21"/>
    </row>
    <row r="57" spans="1:29" ht="20.100000000000001" customHeight="1" x14ac:dyDescent="0.3">
      <c r="A57" s="14" t="s">
        <v>27</v>
      </c>
      <c r="B57" s="14"/>
      <c r="C57" s="16">
        <f>SUBTOTAL(109,C5:C56)</f>
        <v>35890864</v>
      </c>
      <c r="D57" s="16">
        <f t="shared" ref="D57:W57" si="0">SUBTOTAL(109,D5:D56)</f>
        <v>2775683</v>
      </c>
      <c r="E57" s="16">
        <f t="shared" si="0"/>
        <v>2775678</v>
      </c>
      <c r="F57" s="16">
        <f t="shared" si="0"/>
        <v>4163519</v>
      </c>
      <c r="G57" s="16">
        <f t="shared" si="0"/>
        <v>3469600</v>
      </c>
      <c r="H57" s="16">
        <f t="shared" si="0"/>
        <v>3122638</v>
      </c>
      <c r="I57" s="16">
        <f t="shared" si="0"/>
        <v>1734802</v>
      </c>
      <c r="J57" s="16">
        <f t="shared" si="0"/>
        <v>2775680</v>
      </c>
      <c r="K57" s="16">
        <f t="shared" si="0"/>
        <v>2775680</v>
      </c>
      <c r="L57" s="16">
        <f t="shared" si="0"/>
        <v>2775681</v>
      </c>
      <c r="M57" s="16">
        <f t="shared" si="0"/>
        <v>2775678</v>
      </c>
      <c r="N57" s="16">
        <f t="shared" si="0"/>
        <v>2775678</v>
      </c>
      <c r="O57" s="16">
        <f t="shared" si="0"/>
        <v>2775683</v>
      </c>
      <c r="P57" s="16">
        <f t="shared" si="0"/>
        <v>1390554</v>
      </c>
      <c r="Q57" s="16"/>
      <c r="R57" s="16">
        <f t="shared" si="0"/>
        <v>-375081</v>
      </c>
      <c r="S57" s="16"/>
      <c r="T57" s="16">
        <f t="shared" si="0"/>
        <v>179391</v>
      </c>
      <c r="U57" s="16"/>
      <c r="V57" s="16">
        <f t="shared" si="0"/>
        <v>35890864</v>
      </c>
      <c r="W57" s="16">
        <f t="shared" si="0"/>
        <v>0</v>
      </c>
      <c r="Y57" s="19"/>
      <c r="Z57" s="20"/>
      <c r="AA57" s="21"/>
      <c r="AB57" s="21"/>
      <c r="AC57" s="21"/>
    </row>
    <row r="58" spans="1:29" x14ac:dyDescent="0.3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9" x14ac:dyDescent="0.3"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9" x14ac:dyDescent="0.3"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9" x14ac:dyDescent="0.3">
      <c r="V61" s="27"/>
      <c r="W61" s="27"/>
    </row>
    <row r="62" spans="1:29" x14ac:dyDescent="0.3">
      <c r="V62" s="27"/>
      <c r="W62" s="27"/>
    </row>
    <row r="63" spans="1:29" x14ac:dyDescent="0.3">
      <c r="V63" s="27"/>
      <c r="W63" s="27"/>
    </row>
    <row r="64" spans="1:29" x14ac:dyDescent="0.3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4:23" x14ac:dyDescent="0.3"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4:23" x14ac:dyDescent="0.3"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4:23" x14ac:dyDescent="0.3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</sheetData>
  <pageMargins left="0.7" right="0.7" top="0.75" bottom="0.75" header="0.3" footer="0.3"/>
  <pageSetup scale="16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2018-19_R1RevJuneExhibitB4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2018-19 Recalculation June 2020 Apprenticeship Training &amp; Instruction</dc:title>
  <dc:creator>Smallwood, Jubilee</dc:creator>
  <cp:lastModifiedBy>Smallwood, Jubilee</cp:lastModifiedBy>
  <dcterms:created xsi:type="dcterms:W3CDTF">2020-06-19T16:29:07Z</dcterms:created>
  <dcterms:modified xsi:type="dcterms:W3CDTF">2020-06-19T16:33:50Z</dcterms:modified>
</cp:coreProperties>
</file>