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Rachel\Documents\Current Projects\06.25 CCCCO Rafael\"/>
    </mc:Choice>
  </mc:AlternateContent>
  <xr:revisionPtr revIDLastSave="0" documentId="8_{F16155D7-9592-4E46-AC51-4BF8042C04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New Report for Website" sheetId="1" r:id="rId1"/>
  </sheets>
  <definedNames>
    <definedName name="_xlnm.Print_Area" localSheetId="0">'New Report for Website'!$A$1:$F$149</definedName>
    <definedName name="TitleRegion1..F149">Website[[#Headers],[County]]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9" i="1" l="1"/>
  <c r="F148" i="1" l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E150" i="1"/>
  <c r="D150" i="1"/>
  <c r="F7" i="1" l="1"/>
  <c r="F150" i="1" s="1"/>
</calcChain>
</file>

<file path=xl/sharedStrings.xml><?xml version="1.0" encoding="utf-8"?>
<sst xmlns="http://schemas.openxmlformats.org/spreadsheetml/2006/main" count="438" uniqueCount="259">
  <si>
    <t>Board of Governor's of the California Community Colleges</t>
  </si>
  <si>
    <t>Fiscal Year: 2019-2020</t>
  </si>
  <si>
    <t>Issuance Period: Second Principal, June 2020</t>
  </si>
  <si>
    <t xml:space="preserve">Description: Estimated Education Revenue Augmentation Fund (ERAF) Allocation </t>
  </si>
  <si>
    <t>For assistance, please e-mail apportionments@cccco.edu</t>
  </si>
  <si>
    <t>HIDE</t>
  </si>
  <si>
    <t>County</t>
  </si>
  <si>
    <t>Districts</t>
  </si>
  <si>
    <t>Preliminary ERAF Allocation</t>
  </si>
  <si>
    <t>Property Tax</t>
  </si>
  <si>
    <t>Total</t>
  </si>
  <si>
    <t xml:space="preserve"> ALAMEDA OHLONE</t>
  </si>
  <si>
    <t xml:space="preserve"> ALAMEDA</t>
  </si>
  <si>
    <t xml:space="preserve"> OHLONE</t>
  </si>
  <si>
    <t xml:space="preserve"> ALAMEDA PERALTA</t>
  </si>
  <si>
    <t xml:space="preserve"> PERALTA</t>
  </si>
  <si>
    <t xml:space="preserve"> ALAMEDA CHABOT-LAS POSITAS</t>
  </si>
  <si>
    <t xml:space="preserve"> CHABOT-LAS POSITAS</t>
  </si>
  <si>
    <t xml:space="preserve"> ALAMEDA SAN JOAQUIN DELTA</t>
  </si>
  <si>
    <t xml:space="preserve"> SAN JOAQUIN DELTA</t>
  </si>
  <si>
    <t xml:space="preserve"> BUTTE BUTTE</t>
  </si>
  <si>
    <t xml:space="preserve"> BUTTE</t>
  </si>
  <si>
    <t xml:space="preserve"> BUTTE YUBA</t>
  </si>
  <si>
    <t xml:space="preserve"> YUBA</t>
  </si>
  <si>
    <t xml:space="preserve"> CALAVERAS SAN JOAQUIN DELTA</t>
  </si>
  <si>
    <t xml:space="preserve"> CALAVERAS</t>
  </si>
  <si>
    <t xml:space="preserve"> CALAVERAS YOSEMITE</t>
  </si>
  <si>
    <t xml:space="preserve"> YOSEMITE</t>
  </si>
  <si>
    <t xml:space="preserve"> COLUSA YUBA</t>
  </si>
  <si>
    <t xml:space="preserve"> COLUSA</t>
  </si>
  <si>
    <t xml:space="preserve"> CONTRA COSTA CHABOT-LAS POSITAS</t>
  </si>
  <si>
    <t xml:space="preserve"> CONTRA COSTA</t>
  </si>
  <si>
    <t xml:space="preserve"> CONTRA COSTA CONTRA COSTA</t>
  </si>
  <si>
    <t xml:space="preserve"> DEL NORTE REDWOODS</t>
  </si>
  <si>
    <t xml:space="preserve"> DEL NORTE</t>
  </si>
  <si>
    <t xml:space="preserve"> REDWOODS</t>
  </si>
  <si>
    <t xml:space="preserve"> EL DORADO SIERRA</t>
  </si>
  <si>
    <t xml:space="preserve"> EL DORADO</t>
  </si>
  <si>
    <t xml:space="preserve"> SIERRA</t>
  </si>
  <si>
    <t xml:space="preserve"> EL DORADO LOS RIOS</t>
  </si>
  <si>
    <t xml:space="preserve"> LOS RIOS</t>
  </si>
  <si>
    <t xml:space="preserve"> EL DORADO LAKE TAHOE</t>
  </si>
  <si>
    <t xml:space="preserve"> LAKE TAHOE</t>
  </si>
  <si>
    <t xml:space="preserve"> FRESNO WEST HILLS</t>
  </si>
  <si>
    <t xml:space="preserve"> FRESNO</t>
  </si>
  <si>
    <t xml:space="preserve"> WEST HILLS</t>
  </si>
  <si>
    <t xml:space="preserve"> FRESNO STATE CENTER</t>
  </si>
  <si>
    <t xml:space="preserve"> STATE CENTER</t>
  </si>
  <si>
    <t xml:space="preserve"> FRESNO MERCED</t>
  </si>
  <si>
    <t xml:space="preserve"> MERCED</t>
  </si>
  <si>
    <t xml:space="preserve"> FRESNO SEQUOIAS</t>
  </si>
  <si>
    <t xml:space="preserve"> SEQUOIAS</t>
  </si>
  <si>
    <t xml:space="preserve"> GLENN BUTTE</t>
  </si>
  <si>
    <t xml:space="preserve"> GLENN</t>
  </si>
  <si>
    <t xml:space="preserve"> GLENN YUBA</t>
  </si>
  <si>
    <t xml:space="preserve"> HUMBOLDT REDWOODS</t>
  </si>
  <si>
    <t xml:space="preserve"> HUMBOLDT</t>
  </si>
  <si>
    <t xml:space="preserve"> HUMBOLDT SHASTA</t>
  </si>
  <si>
    <t xml:space="preserve"> SHASTA</t>
  </si>
  <si>
    <t xml:space="preserve"> IMPERIAL IMPERIAL</t>
  </si>
  <si>
    <t xml:space="preserve"> IMPERIAL</t>
  </si>
  <si>
    <t xml:space="preserve"> IMPERIAL DESERT</t>
  </si>
  <si>
    <t xml:space="preserve"> DESERT</t>
  </si>
  <si>
    <t xml:space="preserve"> INYO KERN</t>
  </si>
  <si>
    <t xml:space="preserve"> INYO</t>
  </si>
  <si>
    <t xml:space="preserve"> KERN</t>
  </si>
  <si>
    <t xml:space="preserve"> KERN KERN</t>
  </si>
  <si>
    <t xml:space="preserve"> KERN WEST KERN</t>
  </si>
  <si>
    <t xml:space="preserve"> WEST KERN</t>
  </si>
  <si>
    <t xml:space="preserve"> KERN ANTELOPE VALLEY</t>
  </si>
  <si>
    <t xml:space="preserve"> ANTELOPE VALLEY</t>
  </si>
  <si>
    <t xml:space="preserve"> KINGS WEST HILLS</t>
  </si>
  <si>
    <t xml:space="preserve"> KINGS</t>
  </si>
  <si>
    <t xml:space="preserve"> KINGS STATE CENTER</t>
  </si>
  <si>
    <t xml:space="preserve"> KINGS SEQUOIAS</t>
  </si>
  <si>
    <t xml:space="preserve"> LAKE YUBA</t>
  </si>
  <si>
    <t xml:space="preserve"> LAKE</t>
  </si>
  <si>
    <t xml:space="preserve"> LAKE MENDOCINO-LAKE</t>
  </si>
  <si>
    <t xml:space="preserve"> MENDOCINO-LAKE</t>
  </si>
  <si>
    <t xml:space="preserve"> LASSEN LASSEN</t>
  </si>
  <si>
    <t xml:space="preserve"> LASSEN</t>
  </si>
  <si>
    <t xml:space="preserve"> LASSEN SHASTA</t>
  </si>
  <si>
    <t xml:space="preserve"> LOS ANGELES ANTELOPE VALLEY</t>
  </si>
  <si>
    <t xml:space="preserve"> LOS ANGELES</t>
  </si>
  <si>
    <t xml:space="preserve"> LOS ANGELES CITRUS</t>
  </si>
  <si>
    <t xml:space="preserve"> CITRUS</t>
  </si>
  <si>
    <t xml:space="preserve"> LOS ANGELES COMPTON</t>
  </si>
  <si>
    <t xml:space="preserve"> COMPTON</t>
  </si>
  <si>
    <t xml:space="preserve"> LOS ANGELES RIO HONDO</t>
  </si>
  <si>
    <t xml:space="preserve"> RIO HONDO</t>
  </si>
  <si>
    <t xml:space="preserve"> LOS ANGELES NORTH ORANGE</t>
  </si>
  <si>
    <t xml:space="preserve"> NORTH ORANGE</t>
  </si>
  <si>
    <t xml:space="preserve"> LOS ANGELES VICTOR VALLEY</t>
  </si>
  <si>
    <t xml:space="preserve"> VICTOR VALLEY</t>
  </si>
  <si>
    <t xml:space="preserve"> LOS ANGELES COAST</t>
  </si>
  <si>
    <t xml:space="preserve"> COAST</t>
  </si>
  <si>
    <t xml:space="preserve"> LOS ANGELES CERRITOS</t>
  </si>
  <si>
    <t xml:space="preserve"> CERRITOS</t>
  </si>
  <si>
    <t xml:space="preserve"> LOS ANGELES MT SAN ANTONIO</t>
  </si>
  <si>
    <t xml:space="preserve"> MT SAN ANTONIO</t>
  </si>
  <si>
    <t xml:space="preserve"> LOS ANGELES LONG BEACH</t>
  </si>
  <si>
    <t xml:space="preserve"> LONG BEACH</t>
  </si>
  <si>
    <t xml:space="preserve"> LOS ANGELES GLENDALE</t>
  </si>
  <si>
    <t xml:space="preserve"> GLENDALE</t>
  </si>
  <si>
    <t xml:space="preserve"> LOS ANGELES SANTA CLARITA</t>
  </si>
  <si>
    <t xml:space="preserve"> SANTA CLARITA</t>
  </si>
  <si>
    <t xml:space="preserve"> LOS ANGELES SANTA MONICA</t>
  </si>
  <si>
    <t xml:space="preserve"> SANTA MONICA</t>
  </si>
  <si>
    <t xml:space="preserve"> LOS ANGELES LOS ANGELES</t>
  </si>
  <si>
    <t xml:space="preserve"> LOS ANGELES PASADENA</t>
  </si>
  <si>
    <t xml:space="preserve"> PASADENA</t>
  </si>
  <si>
    <t xml:space="preserve"> LOS ANGELES EL CAMINO</t>
  </si>
  <si>
    <t xml:space="preserve"> EL CAMINO</t>
  </si>
  <si>
    <t xml:space="preserve"> MADERA WEST HILLS</t>
  </si>
  <si>
    <t xml:space="preserve"> MADERA</t>
  </si>
  <si>
    <t xml:space="preserve"> MADERA STATE CENTER</t>
  </si>
  <si>
    <t xml:space="preserve"> MADERA MERCED</t>
  </si>
  <si>
    <t xml:space="preserve"> MARIN MARIN</t>
  </si>
  <si>
    <t xml:space="preserve"> MARIN</t>
  </si>
  <si>
    <t xml:space="preserve"> MARIN SONOMA</t>
  </si>
  <si>
    <t xml:space="preserve"> SONOMA</t>
  </si>
  <si>
    <t xml:space="preserve"> MENDOCINO REDWOODS</t>
  </si>
  <si>
    <t xml:space="preserve"> MENDOCINO</t>
  </si>
  <si>
    <t xml:space="preserve"> MENDOCINO SONOMA</t>
  </si>
  <si>
    <t xml:space="preserve"> MENDOCINO MENDOCINO-LAKE</t>
  </si>
  <si>
    <t xml:space="preserve"> MERCED MERCED</t>
  </si>
  <si>
    <t xml:space="preserve"> MERCED YOSEMITE</t>
  </si>
  <si>
    <t xml:space="preserve"> MODOC LASSEN</t>
  </si>
  <si>
    <t xml:space="preserve"> MODOC</t>
  </si>
  <si>
    <t xml:space="preserve"> MODOC SHASTA</t>
  </si>
  <si>
    <t xml:space="preserve"> MONTEREY WEST HILLS</t>
  </si>
  <si>
    <t xml:space="preserve"> MONTEREY</t>
  </si>
  <si>
    <t xml:space="preserve"> MONTEREY HARTNELL</t>
  </si>
  <si>
    <t xml:space="preserve"> HARTNELL</t>
  </si>
  <si>
    <t xml:space="preserve"> MONTEREY MONTEREY PENINSULA</t>
  </si>
  <si>
    <t xml:space="preserve"> MONTEREY PENINSULA</t>
  </si>
  <si>
    <t xml:space="preserve"> MONTEREY SAN LUIS OBISPO</t>
  </si>
  <si>
    <t xml:space="preserve"> SAN LUIS OBISPO</t>
  </si>
  <si>
    <t xml:space="preserve"> MONTEREY CABRILLO</t>
  </si>
  <si>
    <t xml:space="preserve"> CABRILLO</t>
  </si>
  <si>
    <t xml:space="preserve"> NAPA NAPA VALLEY</t>
  </si>
  <si>
    <t xml:space="preserve"> NAPA</t>
  </si>
  <si>
    <t xml:space="preserve"> NAPA VALLEY</t>
  </si>
  <si>
    <t xml:space="preserve"> NEVADA SIERRA</t>
  </si>
  <si>
    <t xml:space="preserve"> NEVADA</t>
  </si>
  <si>
    <t xml:space="preserve"> ORANGE NORTH ORANGE</t>
  </si>
  <si>
    <t xml:space="preserve"> ORANGE</t>
  </si>
  <si>
    <t xml:space="preserve"> ORANGE COAST</t>
  </si>
  <si>
    <t xml:space="preserve"> ORANGE SOUTH ORANGE CO.</t>
  </si>
  <si>
    <t xml:space="preserve"> SOUTH ORANGE CO.</t>
  </si>
  <si>
    <t xml:space="preserve"> ORANGE RANCHO SANTIAGO</t>
  </si>
  <si>
    <t xml:space="preserve"> RANCHO SANTIAGO</t>
  </si>
  <si>
    <t xml:space="preserve"> PLACER SIERRA</t>
  </si>
  <si>
    <t xml:space="preserve"> PLACER</t>
  </si>
  <si>
    <t xml:space="preserve"> PLACER LOS RIOS</t>
  </si>
  <si>
    <t xml:space="preserve"> PLACER YUBA</t>
  </si>
  <si>
    <t xml:space="preserve"> PLUMAS FEATHER RIVER</t>
  </si>
  <si>
    <t xml:space="preserve"> PLUMAS</t>
  </si>
  <si>
    <t xml:space="preserve"> FEATHER RIVER</t>
  </si>
  <si>
    <t xml:space="preserve"> RIVERSIDE DESERT</t>
  </si>
  <si>
    <t xml:space="preserve"> RIVERSIDE</t>
  </si>
  <si>
    <t xml:space="preserve"> RIVERSIDE MT SAN JACINTO</t>
  </si>
  <si>
    <t xml:space="preserve"> MT SAN JACINTO</t>
  </si>
  <si>
    <t xml:space="preserve"> RIVERSIDE RIVERSIDE</t>
  </si>
  <si>
    <t xml:space="preserve"> RIVERSIDE SAN BERNARDINO</t>
  </si>
  <si>
    <t xml:space="preserve"> SAN BERNARDINO</t>
  </si>
  <si>
    <t xml:space="preserve"> RIVERSIDE PALO VERDE</t>
  </si>
  <si>
    <t xml:space="preserve"> PALO VERDE</t>
  </si>
  <si>
    <t xml:space="preserve"> SACRAMENTO SIERRA</t>
  </si>
  <si>
    <t xml:space="preserve"> SACRAMENTO</t>
  </si>
  <si>
    <t xml:space="preserve"> SACRAMENTO LOS RIOS</t>
  </si>
  <si>
    <t xml:space="preserve"> SACRAMENTO SAN JOAQUIN DELTA</t>
  </si>
  <si>
    <t xml:space="preserve"> SAN BENITO WEST HILLS</t>
  </si>
  <si>
    <t xml:space="preserve"> SAN BENITO</t>
  </si>
  <si>
    <t xml:space="preserve"> SAN BENITO HARTNELL</t>
  </si>
  <si>
    <t xml:space="preserve"> SAN BENITO GAVILAN</t>
  </si>
  <si>
    <t xml:space="preserve"> GAVILAN</t>
  </si>
  <si>
    <t xml:space="preserve"> SAN BENITO CABRILLO</t>
  </si>
  <si>
    <t xml:space="preserve"> SAN BERNARDINO KERN</t>
  </si>
  <si>
    <t xml:space="preserve"> SAN BERNARDINO BARSTOW</t>
  </si>
  <si>
    <t xml:space="preserve"> BARSTOW</t>
  </si>
  <si>
    <t xml:space="preserve"> SAN BERNARDINO CHAFFEY</t>
  </si>
  <si>
    <t xml:space="preserve"> CHAFFEY</t>
  </si>
  <si>
    <t xml:space="preserve"> SAN BERNARDINO SAN BERNARDINO</t>
  </si>
  <si>
    <t xml:space="preserve"> SAN BERNARDINO VICTOR VALLEY</t>
  </si>
  <si>
    <t xml:space="preserve"> SAN BERNARDINO PALO VERDE</t>
  </si>
  <si>
    <t xml:space="preserve"> SAN BERNARDINO COPPER MOUNTAIN</t>
  </si>
  <si>
    <t xml:space="preserve"> COPPER MOUNTAIN</t>
  </si>
  <si>
    <t xml:space="preserve"> SAN DIEGO GROSSMONT-CUYAMACA</t>
  </si>
  <si>
    <t xml:space="preserve"> SAN DIEGO</t>
  </si>
  <si>
    <t xml:space="preserve"> GROSSMONT-CUYAMACA</t>
  </si>
  <si>
    <t xml:space="preserve"> SAN DIEGO MIRA COSTA</t>
  </si>
  <si>
    <t xml:space="preserve"> MIRA COSTA</t>
  </si>
  <si>
    <t xml:space="preserve"> SAN DIEGO PALOMAR</t>
  </si>
  <si>
    <t xml:space="preserve"> PALOMAR</t>
  </si>
  <si>
    <t xml:space="preserve"> SAN DIEGO SOUTHWESTERN</t>
  </si>
  <si>
    <t xml:space="preserve"> SOUTHWESTERN</t>
  </si>
  <si>
    <t xml:space="preserve"> SAN DIEGO SAN DIEGO</t>
  </si>
  <si>
    <t xml:space="preserve"> SAN FRANCISCO SAN FRANCISCO</t>
  </si>
  <si>
    <t xml:space="preserve"> SAN FRANCISCO</t>
  </si>
  <si>
    <t xml:space="preserve"> SAN JOAQUIN SAN JOAQUIN DELTA</t>
  </si>
  <si>
    <t xml:space="preserve"> SAN JOAQUIN</t>
  </si>
  <si>
    <t xml:space="preserve"> SAN JOAQUIN YOSEMITE</t>
  </si>
  <si>
    <t xml:space="preserve"> SAN LUIS OBISPO SAN LUIS OBISPO</t>
  </si>
  <si>
    <t xml:space="preserve"> SAN LUIS OBISPO ALLAN HANCOCK</t>
  </si>
  <si>
    <t xml:space="preserve"> ALLAN HANCOCK</t>
  </si>
  <si>
    <t xml:space="preserve"> SAN MATEO SAN MATEO</t>
  </si>
  <si>
    <t xml:space="preserve"> SAN MATEO</t>
  </si>
  <si>
    <t xml:space="preserve"> SANTA BARBARA ALLAN HANCOCK</t>
  </si>
  <si>
    <t xml:space="preserve"> SANTA BARBARA</t>
  </si>
  <si>
    <t xml:space="preserve"> SANTA BARBARA SANTA BARBARA</t>
  </si>
  <si>
    <t xml:space="preserve"> SANTA CLARA FOOTHILL-DEANZA</t>
  </si>
  <si>
    <t xml:space="preserve"> SANTA CLARA</t>
  </si>
  <si>
    <t xml:space="preserve"> FOOTHILL-DEANZA</t>
  </si>
  <si>
    <t xml:space="preserve"> SANTA CLARA GAVILAN</t>
  </si>
  <si>
    <t xml:space="preserve"> SANTA CLARA SAN JOSE</t>
  </si>
  <si>
    <t xml:space="preserve"> SAN JOSE</t>
  </si>
  <si>
    <t xml:space="preserve"> SANTA CLARA WEST VALLEY</t>
  </si>
  <si>
    <t xml:space="preserve"> WEST VALLEY</t>
  </si>
  <si>
    <t xml:space="preserve"> SANTA CLARA YOSEMITE</t>
  </si>
  <si>
    <t xml:space="preserve"> SANTA CRUZ WEST VALLEY</t>
  </si>
  <si>
    <t xml:space="preserve"> SANTA CRUZ</t>
  </si>
  <si>
    <t xml:space="preserve"> SANTA CRUZ CABRILLO</t>
  </si>
  <si>
    <t xml:space="preserve"> SHASTA SHASTA</t>
  </si>
  <si>
    <t xml:space="preserve"> SHASTA SISKIYOU</t>
  </si>
  <si>
    <t xml:space="preserve"> SISKIYOU</t>
  </si>
  <si>
    <t xml:space="preserve"> SISKIYOU SISKIYOU</t>
  </si>
  <si>
    <t xml:space="preserve"> SOLANO LOS RIOS</t>
  </si>
  <si>
    <t xml:space="preserve"> SOLANO</t>
  </si>
  <si>
    <t xml:space="preserve"> SOLANO SAN JOAQUIN DELTA</t>
  </si>
  <si>
    <t xml:space="preserve"> SOLANO SOLANO</t>
  </si>
  <si>
    <t xml:space="preserve"> SOLANO CALBRIGHT</t>
  </si>
  <si>
    <t xml:space="preserve"> CALBRIGHT</t>
  </si>
  <si>
    <t xml:space="preserve"> SONOMA NAPA VALLEY</t>
  </si>
  <si>
    <t xml:space="preserve"> SONOMA SONOMA</t>
  </si>
  <si>
    <t xml:space="preserve"> STANISLAUS YOSEMITE</t>
  </si>
  <si>
    <t xml:space="preserve"> STANISLAUS</t>
  </si>
  <si>
    <t xml:space="preserve"> SUTTER YUBA</t>
  </si>
  <si>
    <t xml:space="preserve"> SUTTER</t>
  </si>
  <si>
    <t xml:space="preserve"> TEHAMA SHASTA</t>
  </si>
  <si>
    <t xml:space="preserve"> TEHAMA</t>
  </si>
  <si>
    <t xml:space="preserve"> TRINITY REDWOODS</t>
  </si>
  <si>
    <t xml:space="preserve"> TRINITY</t>
  </si>
  <si>
    <t xml:space="preserve"> TRINITY SHASTA</t>
  </si>
  <si>
    <t xml:space="preserve"> TULARE STATE CENTER</t>
  </si>
  <si>
    <t xml:space="preserve"> TULARE</t>
  </si>
  <si>
    <t xml:space="preserve"> TULARE KERN</t>
  </si>
  <si>
    <t xml:space="preserve"> TULARE SEQUOIAS</t>
  </si>
  <si>
    <t xml:space="preserve"> TUOLUMNE YOSEMITE</t>
  </si>
  <si>
    <t xml:space="preserve"> TUOLUMNE</t>
  </si>
  <si>
    <t xml:space="preserve"> VENTURA ALLAN HANCOCK</t>
  </si>
  <si>
    <t xml:space="preserve"> VENTURA</t>
  </si>
  <si>
    <t xml:space="preserve"> VENTURA VENTURA</t>
  </si>
  <si>
    <t xml:space="preserve"> YOLO LOS RIOS</t>
  </si>
  <si>
    <t xml:space="preserve"> YOLO</t>
  </si>
  <si>
    <t xml:space="preserve"> YOLO SOLANO</t>
  </si>
  <si>
    <t xml:space="preserve"> YOLO YUBA</t>
  </si>
  <si>
    <t xml:space="preserve"> YUBA YUBA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</si>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</sst>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164" formatCode="mmmm\ yyyy"/>
    <numFmt numFmtId="165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</font>
    <font>
      <sz val="12"/>
      <color rgb="FF000000"/>
      <name val="Times New Roman"/>
    </font>
    <font>
      <sz val="12"/>
      <color rgb="FFC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Font="1"/>
    <xf numFmtId="0" fontId="3" fillId="0" borderId="0" xfId="1" applyFont="1" applyFill="1" applyBorder="1" applyAlignment="1" applyProtection="1">
      <alignment horizontal="left"/>
      <protection locked="0"/>
    </xf>
    <xf numFmtId="0" fontId="2" fillId="0" borderId="0" xfId="1" applyFont="1" applyBorder="1"/>
    <xf numFmtId="0" fontId="4" fillId="0" borderId="0" xfId="1" applyFont="1" applyAlignment="1"/>
    <xf numFmtId="0" fontId="4" fillId="0" borderId="0" xfId="1" applyFont="1" applyBorder="1" applyAlignment="1">
      <alignment horizontal="centerContinuous"/>
    </xf>
    <xf numFmtId="164" fontId="4" fillId="0" borderId="0" xfId="1" applyNumberFormat="1" applyFont="1" applyAlignment="1"/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38" fontId="2" fillId="0" borderId="5" xfId="1" applyNumberFormat="1" applyFont="1" applyBorder="1" applyAlignment="1">
      <alignment horizontal="right"/>
    </xf>
    <xf numFmtId="38" fontId="2" fillId="0" borderId="6" xfId="1" applyNumberFormat="1" applyFont="1" applyBorder="1" applyAlignment="1">
      <alignment horizontal="right"/>
    </xf>
    <xf numFmtId="39" fontId="2" fillId="0" borderId="0" xfId="1" applyNumberFormat="1" applyFont="1" applyBorder="1"/>
    <xf numFmtId="165" fontId="2" fillId="0" borderId="0" xfId="1" applyNumberFormat="1" applyFont="1" applyBorder="1"/>
    <xf numFmtId="4" fontId="2" fillId="0" borderId="0" xfId="1" applyNumberFormat="1" applyFont="1"/>
    <xf numFmtId="0" fontId="5" fillId="0" borderId="4" xfId="1" applyFont="1" applyFill="1" applyBorder="1" applyAlignment="1">
      <alignment horizontal="left" wrapText="1"/>
    </xf>
    <xf numFmtId="0" fontId="2" fillId="0" borderId="4" xfId="1" applyFont="1" applyFill="1" applyBorder="1" applyAlignment="1">
      <alignment horizontal="left" wrapText="1"/>
    </xf>
    <xf numFmtId="0" fontId="5" fillId="0" borderId="7" xfId="1" applyFont="1" applyFill="1" applyBorder="1" applyAlignment="1">
      <alignment horizontal="left" wrapText="1"/>
    </xf>
    <xf numFmtId="6" fontId="2" fillId="0" borderId="0" xfId="1" applyNumberFormat="1" applyFont="1"/>
    <xf numFmtId="39" fontId="2" fillId="0" borderId="0" xfId="1" applyNumberFormat="1" applyFont="1"/>
    <xf numFmtId="0" fontId="6" fillId="0" borderId="4" xfId="1" applyFont="1" applyBorder="1" applyAlignment="1">
      <alignment horizontal="left"/>
    </xf>
    <xf numFmtId="0" fontId="7" fillId="0" borderId="4" xfId="1" applyFont="1" applyFill="1" applyBorder="1" applyAlignment="1">
      <alignment horizontal="left" wrapText="1"/>
    </xf>
    <xf numFmtId="38" fontId="6" fillId="0" borderId="5" xfId="1" applyNumberFormat="1" applyFont="1" applyBorder="1" applyAlignment="1">
      <alignment horizontal="right"/>
    </xf>
    <xf numFmtId="38" fontId="6" fillId="0" borderId="6" xfId="1" applyNumberFormat="1" applyFont="1" applyBorder="1" applyAlignment="1">
      <alignment horizontal="right"/>
    </xf>
    <xf numFmtId="37" fontId="8" fillId="0" borderId="5" xfId="1" applyNumberFormat="1" applyFont="1" applyBorder="1" applyAlignment="1">
      <alignment horizontal="right"/>
    </xf>
  </cellXfs>
  <cellStyles count="2">
    <cellStyle name="Normal" xfId="0" builtinId="0"/>
    <cellStyle name="Normal 5 2" xfId="1" xr:uid="{00000000-0005-0000-0000-000001000000}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6" formatCode="#,##0_);[Red]\(#,##0\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6" formatCode="#,##0_);[Red]\(#,##0\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6" formatCode="#,##0_);[Red]\(#,##0\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Website" displayName="Website" ref="B6:F149" totalsRowShown="0" headerRowDxfId="9" dataDxfId="7" headerRowBorderDxfId="8" tableBorderDxfId="6" totalsRowBorderDxfId="5">
  <autoFilter ref="B6:F149" xr:uid="{00000000-0009-0000-0100-000001000000}"/>
  <sortState xmlns:xlrd2="http://schemas.microsoft.com/office/spreadsheetml/2017/richdata2" ref="B7:P79">
    <sortCondition ref="B7:B80"/>
  </sortState>
  <tableColumns count="5">
    <tableColumn id="1" xr3:uid="{00000000-0010-0000-0000-000001000000}" name="County" dataDxfId="4"/>
    <tableColumn id="4" xr3:uid="{00000000-0010-0000-0000-000004000000}" name="Districts" dataDxfId="3"/>
    <tableColumn id="2" xr3:uid="{00000000-0010-0000-0000-000002000000}" name="Preliminary ERAF Allocation" dataDxfId="2"/>
    <tableColumn id="27" xr3:uid="{00000000-0010-0000-0000-00001B000000}" name="Property Tax" dataDxfId="1"/>
    <tableColumn id="5" xr3:uid="{00000000-0010-0000-0000-000005000000}" name="Total" dataDxfId="0">
      <calculatedColumnFormula>SUM(Website[[#This Row],[Preliminary ERAF Allocation]:[Property Tax]])</calculatedColumnFormula>
    </tableColumn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ommunity College Payment Table" altTextSummary="Community College Payment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158"/>
  <sheetViews>
    <sheetView tabSelected="1" showWhiteSpace="0" topLeftCell="B1" zoomScale="85" zoomScaleNormal="85" workbookViewId="0">
      <selection activeCell="B6" sqref="B6"/>
    </sheetView>
  </sheetViews>
  <sheetFormatPr defaultColWidth="9.140625" defaultRowHeight="15.75" x14ac:dyDescent="0.25"/>
  <cols>
    <col min="1" max="1" width="0" style="1" hidden="1" customWidth="1"/>
    <col min="2" max="2" width="47.28515625" style="1" customWidth="1"/>
    <col min="3" max="3" width="34" style="1" customWidth="1"/>
    <col min="4" max="6" width="30.7109375" style="1" customWidth="1"/>
    <col min="7" max="7" width="18.42578125" style="1" customWidth="1"/>
    <col min="8" max="8" width="15.5703125" style="3" customWidth="1"/>
    <col min="9" max="9" width="16.5703125" style="1" bestFit="1" customWidth="1"/>
    <col min="10" max="10" width="11.28515625" style="1" customWidth="1"/>
    <col min="11" max="11" width="11.42578125" style="1" customWidth="1"/>
    <col min="12" max="12" width="12.7109375" style="1" customWidth="1"/>
    <col min="13" max="16384" width="9.140625" style="1"/>
  </cols>
  <sheetData>
    <row r="1" spans="1:12" ht="20.100000000000001" customHeight="1" x14ac:dyDescent="0.25">
      <c r="B1" s="2" t="s">
        <v>0</v>
      </c>
      <c r="C1" s="2"/>
    </row>
    <row r="2" spans="1:12" ht="20.100000000000001" customHeight="1" x14ac:dyDescent="0.25">
      <c r="B2" s="2" t="s">
        <v>1</v>
      </c>
      <c r="C2" s="2"/>
    </row>
    <row r="3" spans="1:12" ht="20.100000000000001" customHeight="1" x14ac:dyDescent="0.25">
      <c r="B3" s="2" t="s">
        <v>2</v>
      </c>
      <c r="C3" s="2"/>
      <c r="D3" s="4"/>
      <c r="E3" s="4"/>
      <c r="F3" s="4"/>
      <c r="H3" s="5"/>
    </row>
    <row r="4" spans="1:12" ht="20.100000000000001" customHeight="1" x14ac:dyDescent="0.25">
      <c r="B4" s="4" t="s">
        <v>3</v>
      </c>
      <c r="C4" s="4"/>
      <c r="D4" s="4"/>
      <c r="E4" s="4"/>
      <c r="F4" s="4"/>
    </row>
    <row r="5" spans="1:12" ht="20.100000000000001" customHeight="1" x14ac:dyDescent="0.25">
      <c r="B5" s="2" t="s">
        <v>4</v>
      </c>
      <c r="C5" s="2"/>
      <c r="D5" s="6"/>
      <c r="E5" s="6"/>
      <c r="F5" s="6"/>
    </row>
    <row r="6" spans="1:12" ht="31.5" customHeight="1" x14ac:dyDescent="0.25">
      <c r="A6" s="1" t="s">
        <v>5</v>
      </c>
      <c r="B6" s="7" t="s">
        <v>6</v>
      </c>
      <c r="C6" s="7" t="s">
        <v>7</v>
      </c>
      <c r="D6" s="8" t="s">
        <v>8</v>
      </c>
      <c r="E6" s="8" t="s">
        <v>9</v>
      </c>
      <c r="F6" s="9" t="s">
        <v>10</v>
      </c>
    </row>
    <row r="7" spans="1:12" ht="20.100000000000001" customHeight="1" x14ac:dyDescent="0.25">
      <c r="A7" s="1" t="s">
        <v>11</v>
      </c>
      <c r="B7" s="10" t="s">
        <v>12</v>
      </c>
      <c r="C7" s="10" t="s">
        <v>13</v>
      </c>
      <c r="D7" s="11">
        <v>0</v>
      </c>
      <c r="E7" s="11">
        <v>24098930</v>
      </c>
      <c r="F7" s="12">
        <f>SUM(Website[[#This Row],[Preliminary ERAF Allocation]:[Property Tax]])</f>
        <v>24098930</v>
      </c>
      <c r="H7" s="13"/>
      <c r="I7" s="14"/>
      <c r="J7" s="15"/>
      <c r="K7" s="15"/>
      <c r="L7" s="15"/>
    </row>
    <row r="8" spans="1:12" ht="20.100000000000001" customHeight="1" x14ac:dyDescent="0.25">
      <c r="A8" s="1" t="s">
        <v>14</v>
      </c>
      <c r="B8" s="10" t="s">
        <v>12</v>
      </c>
      <c r="C8" s="10" t="s">
        <v>15</v>
      </c>
      <c r="D8" s="11">
        <v>24722275</v>
      </c>
      <c r="E8" s="11">
        <v>27587641</v>
      </c>
      <c r="F8" s="12">
        <f>SUM(Website[[#This Row],[Preliminary ERAF Allocation]:[Property Tax]])</f>
        <v>52309916</v>
      </c>
      <c r="H8" s="13"/>
      <c r="I8" s="14"/>
      <c r="J8" s="15"/>
      <c r="K8" s="15"/>
      <c r="L8" s="15"/>
    </row>
    <row r="9" spans="1:12" ht="20.100000000000001" customHeight="1" x14ac:dyDescent="0.25">
      <c r="A9" s="1" t="s">
        <v>16</v>
      </c>
      <c r="B9" s="10" t="s">
        <v>12</v>
      </c>
      <c r="C9" s="10" t="s">
        <v>17</v>
      </c>
      <c r="D9" s="11">
        <v>16451391</v>
      </c>
      <c r="E9" s="11">
        <v>37215193</v>
      </c>
      <c r="F9" s="12">
        <f>SUM(Website[[#This Row],[Preliminary ERAF Allocation]:[Property Tax]])</f>
        <v>53666584</v>
      </c>
      <c r="H9" s="13"/>
      <c r="I9" s="14"/>
      <c r="J9" s="15"/>
      <c r="K9" s="15"/>
      <c r="L9" s="15"/>
    </row>
    <row r="10" spans="1:12" ht="20.100000000000001" customHeight="1" x14ac:dyDescent="0.25">
      <c r="A10" s="1" t="s">
        <v>18</v>
      </c>
      <c r="B10" s="10" t="s">
        <v>12</v>
      </c>
      <c r="C10" s="16" t="s">
        <v>19</v>
      </c>
      <c r="D10" s="11">
        <v>0</v>
      </c>
      <c r="E10" s="11">
        <v>145012</v>
      </c>
      <c r="F10" s="12">
        <f>SUM(Website[[#This Row],[Preliminary ERAF Allocation]:[Property Tax]])</f>
        <v>145012</v>
      </c>
      <c r="H10" s="13"/>
      <c r="I10" s="14"/>
      <c r="J10" s="15"/>
      <c r="K10" s="15"/>
      <c r="L10" s="15"/>
    </row>
    <row r="11" spans="1:12" ht="20.100000000000001" customHeight="1" x14ac:dyDescent="0.25">
      <c r="A11" s="1" t="s">
        <v>20</v>
      </c>
      <c r="B11" s="16" t="s">
        <v>21</v>
      </c>
      <c r="C11" s="16" t="s">
        <v>21</v>
      </c>
      <c r="D11" s="25">
        <v>-2837831</v>
      </c>
      <c r="E11" s="11">
        <v>15207150</v>
      </c>
      <c r="F11" s="12">
        <f>SUM(Website[[#This Row],[Preliminary ERAF Allocation]:[Property Tax]])</f>
        <v>12369319</v>
      </c>
      <c r="H11" s="13"/>
      <c r="I11" s="14"/>
      <c r="J11" s="15"/>
      <c r="K11" s="15"/>
      <c r="L11" s="15"/>
    </row>
    <row r="12" spans="1:12" ht="20.100000000000001" customHeight="1" x14ac:dyDescent="0.25">
      <c r="A12" s="1" t="s">
        <v>22</v>
      </c>
      <c r="B12" s="16" t="s">
        <v>21</v>
      </c>
      <c r="C12" s="16" t="s">
        <v>23</v>
      </c>
      <c r="D12" s="25">
        <v>-10469</v>
      </c>
      <c r="E12" s="11">
        <v>52401</v>
      </c>
      <c r="F12" s="12">
        <f>SUM(Website[[#This Row],[Preliminary ERAF Allocation]:[Property Tax]])</f>
        <v>41932</v>
      </c>
      <c r="H12" s="13"/>
      <c r="I12" s="14"/>
      <c r="J12" s="15"/>
      <c r="K12" s="15"/>
      <c r="L12" s="15"/>
    </row>
    <row r="13" spans="1:12" ht="20.100000000000001" customHeight="1" x14ac:dyDescent="0.25">
      <c r="A13" s="1" t="s">
        <v>24</v>
      </c>
      <c r="B13" s="16" t="s">
        <v>25</v>
      </c>
      <c r="C13" s="16" t="s">
        <v>19</v>
      </c>
      <c r="D13" s="11">
        <v>355647</v>
      </c>
      <c r="E13" s="11">
        <v>1375414</v>
      </c>
      <c r="F13" s="12">
        <f>SUM(Website[[#This Row],[Preliminary ERAF Allocation]:[Property Tax]])</f>
        <v>1731061</v>
      </c>
      <c r="H13" s="13"/>
      <c r="I13" s="14"/>
      <c r="J13" s="15"/>
      <c r="K13" s="15"/>
      <c r="L13" s="15"/>
    </row>
    <row r="14" spans="1:12" ht="20.100000000000001" customHeight="1" x14ac:dyDescent="0.25">
      <c r="A14" s="1" t="s">
        <v>26</v>
      </c>
      <c r="B14" s="16" t="s">
        <v>25</v>
      </c>
      <c r="C14" s="16" t="s">
        <v>27</v>
      </c>
      <c r="D14" s="11">
        <v>0</v>
      </c>
      <c r="E14" s="11">
        <v>2515060</v>
      </c>
      <c r="F14" s="12">
        <f>SUM(Website[[#This Row],[Preliminary ERAF Allocation]:[Property Tax]])</f>
        <v>2515060</v>
      </c>
      <c r="H14" s="13"/>
      <c r="I14" s="14"/>
      <c r="J14" s="15"/>
      <c r="K14" s="15"/>
      <c r="L14" s="15"/>
    </row>
    <row r="15" spans="1:12" ht="20.100000000000001" customHeight="1" x14ac:dyDescent="0.25">
      <c r="A15" s="1" t="s">
        <v>28</v>
      </c>
      <c r="B15" s="16" t="s">
        <v>29</v>
      </c>
      <c r="C15" s="16" t="s">
        <v>23</v>
      </c>
      <c r="D15" s="25">
        <v>-39800</v>
      </c>
      <c r="E15" s="11">
        <v>5438132</v>
      </c>
      <c r="F15" s="12">
        <f>SUM(Website[[#This Row],[Preliminary ERAF Allocation]:[Property Tax]])</f>
        <v>5398332</v>
      </c>
      <c r="H15" s="13"/>
      <c r="I15" s="14"/>
      <c r="J15" s="15"/>
      <c r="K15" s="15"/>
      <c r="L15" s="15"/>
    </row>
    <row r="16" spans="1:12" ht="20.100000000000001" customHeight="1" x14ac:dyDescent="0.25">
      <c r="A16" s="1" t="s">
        <v>30</v>
      </c>
      <c r="B16" s="16" t="s">
        <v>31</v>
      </c>
      <c r="C16" s="16" t="s">
        <v>17</v>
      </c>
      <c r="D16" s="11">
        <v>0</v>
      </c>
      <c r="E16" s="11">
        <v>344836</v>
      </c>
      <c r="F16" s="12">
        <f>SUM(Website[[#This Row],[Preliminary ERAF Allocation]:[Property Tax]])</f>
        <v>344836</v>
      </c>
      <c r="H16" s="13"/>
      <c r="I16" s="14"/>
      <c r="J16" s="15"/>
      <c r="K16" s="15"/>
      <c r="L16" s="15"/>
    </row>
    <row r="17" spans="1:12" ht="20.100000000000001" customHeight="1" x14ac:dyDescent="0.25">
      <c r="A17" s="1" t="s">
        <v>32</v>
      </c>
      <c r="B17" s="16" t="s">
        <v>31</v>
      </c>
      <c r="C17" s="16" t="s">
        <v>31</v>
      </c>
      <c r="D17" s="11">
        <v>0</v>
      </c>
      <c r="E17" s="11">
        <v>115688778</v>
      </c>
      <c r="F17" s="12">
        <f>SUM(Website[[#This Row],[Preliminary ERAF Allocation]:[Property Tax]])</f>
        <v>115688778</v>
      </c>
      <c r="H17" s="13"/>
      <c r="I17" s="14"/>
      <c r="J17" s="15"/>
      <c r="K17" s="15"/>
      <c r="L17" s="15"/>
    </row>
    <row r="18" spans="1:12" ht="20.100000000000001" customHeight="1" x14ac:dyDescent="0.25">
      <c r="A18" s="1" t="s">
        <v>33</v>
      </c>
      <c r="B18" s="16" t="s">
        <v>34</v>
      </c>
      <c r="C18" s="16" t="s">
        <v>35</v>
      </c>
      <c r="D18" s="11">
        <v>0</v>
      </c>
      <c r="E18" s="11">
        <v>24859</v>
      </c>
      <c r="F18" s="12">
        <f>SUM(Website[[#This Row],[Preliminary ERAF Allocation]:[Property Tax]])</f>
        <v>24859</v>
      </c>
      <c r="H18" s="13"/>
      <c r="I18" s="14"/>
      <c r="J18" s="15"/>
      <c r="K18" s="15"/>
      <c r="L18" s="15"/>
    </row>
    <row r="19" spans="1:12" ht="20.100000000000001" customHeight="1" x14ac:dyDescent="0.25">
      <c r="A19" s="1" t="s">
        <v>36</v>
      </c>
      <c r="B19" s="16" t="s">
        <v>37</v>
      </c>
      <c r="C19" s="16" t="s">
        <v>38</v>
      </c>
      <c r="D19" s="11">
        <v>0</v>
      </c>
      <c r="E19" s="11">
        <v>643262</v>
      </c>
      <c r="F19" s="12">
        <f>SUM(Website[[#This Row],[Preliminary ERAF Allocation]:[Property Tax]])</f>
        <v>643262</v>
      </c>
      <c r="H19" s="13"/>
      <c r="I19" s="14"/>
      <c r="J19" s="15"/>
      <c r="K19" s="15"/>
      <c r="L19" s="15"/>
    </row>
    <row r="20" spans="1:12" ht="20.100000000000001" customHeight="1" x14ac:dyDescent="0.25">
      <c r="A20" s="1" t="s">
        <v>39</v>
      </c>
      <c r="B20" s="16" t="s">
        <v>37</v>
      </c>
      <c r="C20" s="16" t="s">
        <v>40</v>
      </c>
      <c r="D20" s="11">
        <v>1946148</v>
      </c>
      <c r="E20" s="11">
        <v>13040844</v>
      </c>
      <c r="F20" s="12">
        <f>SUM(Website[[#This Row],[Preliminary ERAF Allocation]:[Property Tax]])</f>
        <v>14986992</v>
      </c>
      <c r="H20" s="13"/>
      <c r="I20" s="14"/>
      <c r="J20" s="15"/>
      <c r="K20" s="15"/>
      <c r="L20" s="15"/>
    </row>
    <row r="21" spans="1:12" ht="20.100000000000001" customHeight="1" x14ac:dyDescent="0.25">
      <c r="A21" s="1" t="s">
        <v>41</v>
      </c>
      <c r="B21" s="16" t="s">
        <v>37</v>
      </c>
      <c r="C21" s="16" t="s">
        <v>42</v>
      </c>
      <c r="D21" s="11">
        <v>0</v>
      </c>
      <c r="E21" s="11">
        <v>4816392</v>
      </c>
      <c r="F21" s="12">
        <f>SUM(Website[[#This Row],[Preliminary ERAF Allocation]:[Property Tax]])</f>
        <v>4816392</v>
      </c>
      <c r="H21" s="13"/>
      <c r="I21" s="14"/>
      <c r="J21" s="15"/>
      <c r="K21" s="15"/>
      <c r="L21" s="15"/>
    </row>
    <row r="22" spans="1:12" ht="20.100000000000001" customHeight="1" x14ac:dyDescent="0.25">
      <c r="A22" s="1" t="s">
        <v>43</v>
      </c>
      <c r="B22" s="16" t="s">
        <v>44</v>
      </c>
      <c r="C22" s="16" t="s">
        <v>45</v>
      </c>
      <c r="D22" s="25">
        <v>-114710</v>
      </c>
      <c r="E22" s="11">
        <v>5194025</v>
      </c>
      <c r="F22" s="12">
        <f>SUM(Website[[#This Row],[Preliminary ERAF Allocation]:[Property Tax]])</f>
        <v>5079315</v>
      </c>
      <c r="H22" s="13"/>
      <c r="I22" s="14"/>
      <c r="J22" s="15"/>
      <c r="K22" s="15"/>
      <c r="L22" s="15"/>
    </row>
    <row r="23" spans="1:12" ht="20.100000000000001" customHeight="1" x14ac:dyDescent="0.25">
      <c r="A23" s="1" t="s">
        <v>46</v>
      </c>
      <c r="B23" s="16" t="s">
        <v>44</v>
      </c>
      <c r="C23" s="16" t="s">
        <v>47</v>
      </c>
      <c r="D23" s="25">
        <v>-908463</v>
      </c>
      <c r="E23" s="11">
        <v>41691048</v>
      </c>
      <c r="F23" s="12">
        <f>SUM(Website[[#This Row],[Preliminary ERAF Allocation]:[Property Tax]])</f>
        <v>40782585</v>
      </c>
      <c r="H23" s="13"/>
      <c r="I23" s="14"/>
      <c r="J23" s="15"/>
      <c r="K23" s="15"/>
      <c r="L23" s="15"/>
    </row>
    <row r="24" spans="1:12" ht="20.100000000000001" customHeight="1" x14ac:dyDescent="0.25">
      <c r="A24" s="1" t="s">
        <v>48</v>
      </c>
      <c r="B24" s="16" t="s">
        <v>44</v>
      </c>
      <c r="C24" s="16" t="s">
        <v>49</v>
      </c>
      <c r="D24" s="25">
        <v>-1962</v>
      </c>
      <c r="E24" s="11">
        <v>97665</v>
      </c>
      <c r="F24" s="12">
        <f>SUM(Website[[#This Row],[Preliminary ERAF Allocation]:[Property Tax]])</f>
        <v>95703</v>
      </c>
      <c r="H24" s="13"/>
      <c r="I24" s="14"/>
      <c r="J24" s="15"/>
      <c r="K24" s="15"/>
      <c r="L24" s="15"/>
    </row>
    <row r="25" spans="1:12" ht="20.100000000000001" customHeight="1" x14ac:dyDescent="0.25">
      <c r="A25" s="1" t="s">
        <v>50</v>
      </c>
      <c r="B25" s="16" t="s">
        <v>44</v>
      </c>
      <c r="C25" s="16" t="s">
        <v>51</v>
      </c>
      <c r="D25" s="25">
        <v>-764</v>
      </c>
      <c r="E25" s="11">
        <v>32736</v>
      </c>
      <c r="F25" s="12">
        <f>SUM(Website[[#This Row],[Preliminary ERAF Allocation]:[Property Tax]])</f>
        <v>31972</v>
      </c>
      <c r="H25" s="13"/>
      <c r="I25" s="14"/>
      <c r="J25" s="15"/>
      <c r="K25" s="15"/>
      <c r="L25" s="15"/>
    </row>
    <row r="26" spans="1:12" ht="20.100000000000001" customHeight="1" x14ac:dyDescent="0.25">
      <c r="A26" s="1" t="s">
        <v>52</v>
      </c>
      <c r="B26" s="16" t="s">
        <v>53</v>
      </c>
      <c r="C26" s="16" t="s">
        <v>21</v>
      </c>
      <c r="D26" s="11">
        <v>102192</v>
      </c>
      <c r="E26" s="11">
        <v>3241602</v>
      </c>
      <c r="F26" s="12">
        <f>SUM(Website[[#This Row],[Preliminary ERAF Allocation]:[Property Tax]])</f>
        <v>3343794</v>
      </c>
      <c r="H26" s="13"/>
      <c r="I26" s="14"/>
      <c r="J26" s="15"/>
      <c r="K26" s="15"/>
      <c r="L26" s="15"/>
    </row>
    <row r="27" spans="1:12" ht="20.100000000000001" customHeight="1" x14ac:dyDescent="0.25">
      <c r="A27" s="1" t="s">
        <v>54</v>
      </c>
      <c r="B27" s="16" t="s">
        <v>53</v>
      </c>
      <c r="C27" s="16" t="s">
        <v>23</v>
      </c>
      <c r="D27" s="11">
        <v>0</v>
      </c>
      <c r="E27" s="11">
        <v>83085</v>
      </c>
      <c r="F27" s="12">
        <f>SUM(Website[[#This Row],[Preliminary ERAF Allocation]:[Property Tax]])</f>
        <v>83085</v>
      </c>
      <c r="H27" s="13"/>
      <c r="I27" s="14"/>
      <c r="J27" s="15"/>
      <c r="K27" s="15"/>
      <c r="L27" s="15"/>
    </row>
    <row r="28" spans="1:12" ht="20.100000000000001" customHeight="1" x14ac:dyDescent="0.25">
      <c r="A28" s="1" t="s">
        <v>55</v>
      </c>
      <c r="B28" s="16" t="s">
        <v>56</v>
      </c>
      <c r="C28" s="16" t="s">
        <v>35</v>
      </c>
      <c r="D28" s="11">
        <v>290957</v>
      </c>
      <c r="E28" s="11">
        <v>9030150</v>
      </c>
      <c r="F28" s="12">
        <f>SUM(Website[[#This Row],[Preliminary ERAF Allocation]:[Property Tax]])</f>
        <v>9321107</v>
      </c>
      <c r="H28" s="13"/>
      <c r="I28" s="14"/>
      <c r="J28" s="15"/>
      <c r="K28" s="15"/>
      <c r="L28" s="15"/>
    </row>
    <row r="29" spans="1:12" ht="20.100000000000001" customHeight="1" x14ac:dyDescent="0.25">
      <c r="A29" s="1" t="s">
        <v>57</v>
      </c>
      <c r="B29" s="16" t="s">
        <v>56</v>
      </c>
      <c r="C29" s="16" t="s">
        <v>58</v>
      </c>
      <c r="D29" s="11">
        <v>0</v>
      </c>
      <c r="E29" s="11">
        <v>28132</v>
      </c>
      <c r="F29" s="12">
        <f>SUM(Website[[#This Row],[Preliminary ERAF Allocation]:[Property Tax]])</f>
        <v>28132</v>
      </c>
      <c r="H29" s="13"/>
      <c r="I29" s="14"/>
      <c r="J29" s="15"/>
      <c r="K29" s="15"/>
      <c r="L29" s="15"/>
    </row>
    <row r="30" spans="1:12" ht="20.100000000000001" customHeight="1" x14ac:dyDescent="0.25">
      <c r="A30" s="1" t="s">
        <v>59</v>
      </c>
      <c r="B30" s="16" t="s">
        <v>60</v>
      </c>
      <c r="C30" s="16" t="s">
        <v>60</v>
      </c>
      <c r="D30" s="25">
        <v>-2129296</v>
      </c>
      <c r="E30" s="11">
        <v>9901638</v>
      </c>
      <c r="F30" s="12">
        <f>SUM(Website[[#This Row],[Preliminary ERAF Allocation]:[Property Tax]])</f>
        <v>7772342</v>
      </c>
      <c r="H30" s="13"/>
      <c r="I30" s="14"/>
      <c r="J30" s="15"/>
      <c r="K30" s="15"/>
      <c r="L30" s="15"/>
    </row>
    <row r="31" spans="1:12" ht="20.100000000000001" customHeight="1" x14ac:dyDescent="0.25">
      <c r="A31" s="1" t="s">
        <v>61</v>
      </c>
      <c r="B31" s="16" t="s">
        <v>60</v>
      </c>
      <c r="C31" s="16" t="s">
        <v>62</v>
      </c>
      <c r="D31" s="25">
        <v>-52341</v>
      </c>
      <c r="E31" s="11">
        <v>228718</v>
      </c>
      <c r="F31" s="12">
        <f>SUM(Website[[#This Row],[Preliminary ERAF Allocation]:[Property Tax]])</f>
        <v>176377</v>
      </c>
      <c r="H31" s="13"/>
      <c r="I31" s="14"/>
      <c r="J31" s="15"/>
      <c r="K31" s="15"/>
      <c r="L31" s="15"/>
    </row>
    <row r="32" spans="1:12" ht="20.100000000000001" customHeight="1" x14ac:dyDescent="0.25">
      <c r="A32" s="1" t="s">
        <v>63</v>
      </c>
      <c r="B32" s="16" t="s">
        <v>64</v>
      </c>
      <c r="C32" s="16" t="s">
        <v>65</v>
      </c>
      <c r="D32" s="11">
        <v>0</v>
      </c>
      <c r="E32" s="11">
        <v>200088</v>
      </c>
      <c r="F32" s="12">
        <f>SUM(Website[[#This Row],[Preliminary ERAF Allocation]:[Property Tax]])</f>
        <v>200088</v>
      </c>
      <c r="H32" s="13"/>
      <c r="I32" s="14"/>
      <c r="J32" s="15"/>
      <c r="K32" s="15"/>
      <c r="L32" s="15"/>
    </row>
    <row r="33" spans="1:12" ht="20.100000000000001" customHeight="1" x14ac:dyDescent="0.25">
      <c r="A33" s="1" t="s">
        <v>66</v>
      </c>
      <c r="B33" s="16" t="s">
        <v>65</v>
      </c>
      <c r="C33" s="16" t="s">
        <v>65</v>
      </c>
      <c r="D33" s="25">
        <v>-5397885</v>
      </c>
      <c r="E33" s="11">
        <v>58503348</v>
      </c>
      <c r="F33" s="12">
        <f>SUM(Website[[#This Row],[Preliminary ERAF Allocation]:[Property Tax]])</f>
        <v>53105463</v>
      </c>
      <c r="H33" s="13"/>
      <c r="I33" s="14"/>
      <c r="J33" s="15"/>
      <c r="K33" s="15"/>
      <c r="L33" s="15"/>
    </row>
    <row r="34" spans="1:12" ht="20.100000000000001" customHeight="1" x14ac:dyDescent="0.25">
      <c r="A34" s="1" t="s">
        <v>67</v>
      </c>
      <c r="B34" s="16" t="s">
        <v>65</v>
      </c>
      <c r="C34" s="16" t="s">
        <v>68</v>
      </c>
      <c r="D34" s="25">
        <v>-690427</v>
      </c>
      <c r="E34" s="11">
        <v>6990278</v>
      </c>
      <c r="F34" s="12">
        <f>SUM(Website[[#This Row],[Preliminary ERAF Allocation]:[Property Tax]])</f>
        <v>6299851</v>
      </c>
      <c r="H34" s="13"/>
      <c r="I34" s="14"/>
      <c r="J34" s="15"/>
      <c r="K34" s="15"/>
      <c r="L34" s="15"/>
    </row>
    <row r="35" spans="1:12" ht="20.100000000000001" customHeight="1" x14ac:dyDescent="0.25">
      <c r="A35" s="1" t="s">
        <v>69</v>
      </c>
      <c r="B35" s="16" t="s">
        <v>65</v>
      </c>
      <c r="C35" s="16" t="s">
        <v>70</v>
      </c>
      <c r="D35" s="25">
        <v>-108809</v>
      </c>
      <c r="E35" s="11">
        <v>1157116</v>
      </c>
      <c r="F35" s="12">
        <f>SUM(Website[[#This Row],[Preliminary ERAF Allocation]:[Property Tax]])</f>
        <v>1048307</v>
      </c>
      <c r="H35" s="13"/>
      <c r="I35" s="14"/>
      <c r="J35" s="15"/>
      <c r="K35" s="15"/>
      <c r="L35" s="15"/>
    </row>
    <row r="36" spans="1:12" ht="20.100000000000001" customHeight="1" x14ac:dyDescent="0.25">
      <c r="A36" s="1" t="s">
        <v>71</v>
      </c>
      <c r="B36" s="16" t="s">
        <v>72</v>
      </c>
      <c r="C36" s="16" t="s">
        <v>45</v>
      </c>
      <c r="D36" s="25">
        <v>-439720</v>
      </c>
      <c r="E36" s="11">
        <v>1878717</v>
      </c>
      <c r="F36" s="12">
        <f>SUM(Website[[#This Row],[Preliminary ERAF Allocation]:[Property Tax]])</f>
        <v>1438997</v>
      </c>
      <c r="H36" s="13"/>
      <c r="I36" s="14"/>
      <c r="J36" s="15"/>
      <c r="K36" s="15"/>
      <c r="L36" s="15"/>
    </row>
    <row r="37" spans="1:12" ht="20.100000000000001" customHeight="1" x14ac:dyDescent="0.25">
      <c r="A37" s="1" t="s">
        <v>73</v>
      </c>
      <c r="B37" s="17" t="s">
        <v>72</v>
      </c>
      <c r="C37" s="16" t="s">
        <v>47</v>
      </c>
      <c r="D37" s="25">
        <v>-23003</v>
      </c>
      <c r="E37" s="11">
        <v>70537</v>
      </c>
      <c r="F37" s="12">
        <f>SUM(Website[[#This Row],[Preliminary ERAF Allocation]:[Property Tax]])</f>
        <v>47534</v>
      </c>
      <c r="H37" s="13"/>
      <c r="I37" s="14"/>
      <c r="J37" s="15"/>
      <c r="K37" s="15"/>
      <c r="L37" s="15"/>
    </row>
    <row r="38" spans="1:12" ht="20.100000000000001" customHeight="1" x14ac:dyDescent="0.25">
      <c r="A38" s="1" t="s">
        <v>74</v>
      </c>
      <c r="B38" s="16" t="s">
        <v>72</v>
      </c>
      <c r="C38" s="16" t="s">
        <v>51</v>
      </c>
      <c r="D38" s="25">
        <v>-1081703</v>
      </c>
      <c r="E38" s="11">
        <v>3511985</v>
      </c>
      <c r="F38" s="12">
        <f>SUM(Website[[#This Row],[Preliminary ERAF Allocation]:[Property Tax]])</f>
        <v>2430282</v>
      </c>
      <c r="H38" s="13"/>
      <c r="I38" s="14"/>
      <c r="J38" s="15"/>
      <c r="K38" s="15"/>
      <c r="L38" s="15"/>
    </row>
    <row r="39" spans="1:12" ht="20.100000000000001" customHeight="1" x14ac:dyDescent="0.25">
      <c r="A39" s="1" t="s">
        <v>75</v>
      </c>
      <c r="B39" s="16" t="s">
        <v>76</v>
      </c>
      <c r="C39" s="16" t="s">
        <v>23</v>
      </c>
      <c r="D39" s="11">
        <v>111615</v>
      </c>
      <c r="E39" s="11">
        <v>2659863</v>
      </c>
      <c r="F39" s="12">
        <f>SUM(Website[[#This Row],[Preliminary ERAF Allocation]:[Property Tax]])</f>
        <v>2771478</v>
      </c>
      <c r="H39" s="13"/>
      <c r="I39" s="14"/>
      <c r="J39" s="15"/>
      <c r="K39" s="15"/>
      <c r="L39" s="15"/>
    </row>
    <row r="40" spans="1:12" ht="20.100000000000001" customHeight="1" x14ac:dyDescent="0.25">
      <c r="A40" s="1" t="s">
        <v>77</v>
      </c>
      <c r="B40" s="17" t="s">
        <v>76</v>
      </c>
      <c r="C40" s="16" t="s">
        <v>78</v>
      </c>
      <c r="D40" s="11">
        <v>0</v>
      </c>
      <c r="E40" s="11">
        <v>2601718</v>
      </c>
      <c r="F40" s="12">
        <f>SUM(Website[[#This Row],[Preliminary ERAF Allocation]:[Property Tax]])</f>
        <v>2601718</v>
      </c>
      <c r="H40" s="13"/>
      <c r="I40" s="14"/>
      <c r="J40" s="15"/>
      <c r="K40" s="15"/>
      <c r="L40" s="15"/>
    </row>
    <row r="41" spans="1:12" ht="20.100000000000001" customHeight="1" x14ac:dyDescent="0.25">
      <c r="A41" s="1" t="s">
        <v>79</v>
      </c>
      <c r="B41" s="17" t="s">
        <v>80</v>
      </c>
      <c r="C41" s="16" t="s">
        <v>80</v>
      </c>
      <c r="D41" s="25">
        <v>-348413</v>
      </c>
      <c r="E41" s="11">
        <v>2009574</v>
      </c>
      <c r="F41" s="12">
        <f>SUM(Website[[#This Row],[Preliminary ERAF Allocation]:[Property Tax]])</f>
        <v>1661161</v>
      </c>
      <c r="H41" s="13"/>
      <c r="I41" s="14"/>
      <c r="J41" s="15"/>
      <c r="K41" s="15"/>
      <c r="L41" s="15"/>
    </row>
    <row r="42" spans="1:12" ht="20.100000000000001" customHeight="1" x14ac:dyDescent="0.25">
      <c r="A42" s="1" t="s">
        <v>81</v>
      </c>
      <c r="B42" s="17" t="s">
        <v>80</v>
      </c>
      <c r="C42" s="16" t="s">
        <v>58</v>
      </c>
      <c r="D42" s="25">
        <v>-16131</v>
      </c>
      <c r="E42" s="11">
        <v>95765</v>
      </c>
      <c r="F42" s="12">
        <f>SUM(Website[[#This Row],[Preliminary ERAF Allocation]:[Property Tax]])</f>
        <v>79634</v>
      </c>
      <c r="H42" s="13"/>
      <c r="I42" s="14"/>
      <c r="J42" s="15"/>
      <c r="K42" s="15"/>
      <c r="L42" s="15"/>
    </row>
    <row r="43" spans="1:12" ht="20.100000000000001" customHeight="1" x14ac:dyDescent="0.25">
      <c r="A43" s="1" t="s">
        <v>82</v>
      </c>
      <c r="B43" s="16" t="s">
        <v>83</v>
      </c>
      <c r="C43" s="16" t="s">
        <v>70</v>
      </c>
      <c r="D43" s="11">
        <v>0</v>
      </c>
      <c r="E43" s="11">
        <v>6896176</v>
      </c>
      <c r="F43" s="12">
        <f>SUM(Website[[#This Row],[Preliminary ERAF Allocation]:[Property Tax]])</f>
        <v>6896176</v>
      </c>
      <c r="H43" s="13"/>
      <c r="I43" s="14"/>
      <c r="J43" s="15"/>
      <c r="K43" s="15"/>
      <c r="L43" s="15"/>
    </row>
    <row r="44" spans="1:12" ht="20.100000000000001" customHeight="1" x14ac:dyDescent="0.25">
      <c r="A44" s="1" t="s">
        <v>84</v>
      </c>
      <c r="B44" s="16" t="s">
        <v>83</v>
      </c>
      <c r="C44" s="16" t="s">
        <v>85</v>
      </c>
      <c r="D44" s="11">
        <v>0</v>
      </c>
      <c r="E44" s="11">
        <v>6789537</v>
      </c>
      <c r="F44" s="12">
        <f>SUM(Website[[#This Row],[Preliminary ERAF Allocation]:[Property Tax]])</f>
        <v>6789537</v>
      </c>
      <c r="H44" s="13"/>
      <c r="I44" s="14"/>
      <c r="J44" s="15"/>
      <c r="K44" s="15"/>
      <c r="L44" s="15"/>
    </row>
    <row r="45" spans="1:12" ht="20.100000000000001" customHeight="1" x14ac:dyDescent="0.25">
      <c r="A45" s="1" t="s">
        <v>86</v>
      </c>
      <c r="B45" s="16" t="s">
        <v>83</v>
      </c>
      <c r="C45" s="16" t="s">
        <v>87</v>
      </c>
      <c r="D45" s="11">
        <v>0</v>
      </c>
      <c r="E45" s="11">
        <v>5817635</v>
      </c>
      <c r="F45" s="12">
        <f>SUM(Website[[#This Row],[Preliminary ERAF Allocation]:[Property Tax]])</f>
        <v>5817635</v>
      </c>
      <c r="H45" s="13"/>
      <c r="I45" s="14"/>
      <c r="J45" s="15"/>
      <c r="K45" s="15"/>
      <c r="L45" s="15"/>
    </row>
    <row r="46" spans="1:12" ht="20.100000000000001" customHeight="1" x14ac:dyDescent="0.25">
      <c r="A46" s="1" t="s">
        <v>88</v>
      </c>
      <c r="B46" s="16" t="s">
        <v>83</v>
      </c>
      <c r="C46" s="16" t="s">
        <v>89</v>
      </c>
      <c r="D46" s="11">
        <v>0</v>
      </c>
      <c r="E46" s="11">
        <v>8369818</v>
      </c>
      <c r="F46" s="12">
        <f>SUM(Website[[#This Row],[Preliminary ERAF Allocation]:[Property Tax]])</f>
        <v>8369818</v>
      </c>
      <c r="H46" s="13"/>
      <c r="I46" s="14"/>
      <c r="J46" s="15"/>
      <c r="K46" s="15"/>
      <c r="L46" s="15"/>
    </row>
    <row r="47" spans="1:12" ht="20.100000000000001" customHeight="1" x14ac:dyDescent="0.25">
      <c r="A47" s="1" t="s">
        <v>90</v>
      </c>
      <c r="B47" s="16" t="s">
        <v>83</v>
      </c>
      <c r="C47" s="16" t="s">
        <v>91</v>
      </c>
      <c r="D47" s="11">
        <v>0</v>
      </c>
      <c r="E47" s="11">
        <v>887320</v>
      </c>
      <c r="F47" s="12">
        <f>SUM(Website[[#This Row],[Preliminary ERAF Allocation]:[Property Tax]])</f>
        <v>887320</v>
      </c>
      <c r="H47" s="13"/>
      <c r="I47" s="14"/>
      <c r="J47" s="15"/>
      <c r="K47" s="15"/>
      <c r="L47" s="15"/>
    </row>
    <row r="48" spans="1:12" ht="20.100000000000001" customHeight="1" x14ac:dyDescent="0.25">
      <c r="A48" s="1" t="s">
        <v>92</v>
      </c>
      <c r="B48" s="16" t="s">
        <v>83</v>
      </c>
      <c r="C48" s="16" t="s">
        <v>93</v>
      </c>
      <c r="D48" s="11">
        <v>0</v>
      </c>
      <c r="E48" s="11">
        <v>24298</v>
      </c>
      <c r="F48" s="12">
        <f>SUM(Website[[#This Row],[Preliminary ERAF Allocation]:[Property Tax]])</f>
        <v>24298</v>
      </c>
      <c r="H48" s="13"/>
      <c r="I48" s="14"/>
      <c r="J48" s="15"/>
      <c r="K48" s="15"/>
      <c r="L48" s="15"/>
    </row>
    <row r="49" spans="1:12" ht="20.100000000000001" customHeight="1" x14ac:dyDescent="0.25">
      <c r="A49" s="1" t="s">
        <v>94</v>
      </c>
      <c r="B49" s="16" t="s">
        <v>83</v>
      </c>
      <c r="C49" s="16" t="s">
        <v>95</v>
      </c>
      <c r="D49" s="11">
        <v>0</v>
      </c>
      <c r="E49" s="11">
        <v>329</v>
      </c>
      <c r="F49" s="12">
        <f>SUM(Website[[#This Row],[Preliminary ERAF Allocation]:[Property Tax]])</f>
        <v>329</v>
      </c>
      <c r="H49" s="13"/>
      <c r="I49" s="14"/>
      <c r="J49" s="15"/>
      <c r="K49" s="15"/>
      <c r="L49" s="15"/>
    </row>
    <row r="50" spans="1:12" ht="20.100000000000001" customHeight="1" x14ac:dyDescent="0.25">
      <c r="A50" s="1" t="s">
        <v>96</v>
      </c>
      <c r="B50" s="16" t="s">
        <v>83</v>
      </c>
      <c r="C50" s="16" t="s">
        <v>97</v>
      </c>
      <c r="D50" s="11">
        <v>19314617</v>
      </c>
      <c r="E50" s="11">
        <v>11826723</v>
      </c>
      <c r="F50" s="12">
        <f>SUM(Website[[#This Row],[Preliminary ERAF Allocation]:[Property Tax]])</f>
        <v>31141340</v>
      </c>
      <c r="H50" s="13"/>
      <c r="I50" s="14"/>
      <c r="J50" s="15"/>
      <c r="K50" s="15"/>
      <c r="L50" s="15"/>
    </row>
    <row r="51" spans="1:12" ht="20.100000000000001" customHeight="1" x14ac:dyDescent="0.25">
      <c r="A51" s="1" t="s">
        <v>98</v>
      </c>
      <c r="B51" s="16" t="s">
        <v>83</v>
      </c>
      <c r="C51" s="16" t="s">
        <v>99</v>
      </c>
      <c r="D51" s="11">
        <v>37446057</v>
      </c>
      <c r="E51" s="11">
        <v>26243023</v>
      </c>
      <c r="F51" s="12">
        <f>SUM(Website[[#This Row],[Preliminary ERAF Allocation]:[Property Tax]])</f>
        <v>63689080</v>
      </c>
      <c r="H51" s="13"/>
      <c r="I51" s="14"/>
      <c r="J51" s="15"/>
      <c r="K51" s="15"/>
      <c r="L51" s="15"/>
    </row>
    <row r="52" spans="1:12" ht="20.100000000000001" customHeight="1" x14ac:dyDescent="0.25">
      <c r="A52" s="1" t="s">
        <v>100</v>
      </c>
      <c r="B52" s="16" t="s">
        <v>83</v>
      </c>
      <c r="C52" s="16" t="s">
        <v>101</v>
      </c>
      <c r="D52" s="11">
        <v>19590596</v>
      </c>
      <c r="E52" s="11">
        <v>17607118</v>
      </c>
      <c r="F52" s="12">
        <f>SUM(Website[[#This Row],[Preliminary ERAF Allocation]:[Property Tax]])</f>
        <v>37197714</v>
      </c>
      <c r="H52" s="13"/>
      <c r="I52" s="14"/>
      <c r="J52" s="15"/>
      <c r="K52" s="15"/>
      <c r="L52" s="15"/>
    </row>
    <row r="53" spans="1:12" ht="20.100000000000001" customHeight="1" x14ac:dyDescent="0.25">
      <c r="A53" s="1" t="s">
        <v>102</v>
      </c>
      <c r="B53" s="16" t="s">
        <v>83</v>
      </c>
      <c r="C53" s="16" t="s">
        <v>103</v>
      </c>
      <c r="D53" s="11">
        <v>12459331</v>
      </c>
      <c r="E53" s="11">
        <v>13539537</v>
      </c>
      <c r="F53" s="12">
        <f>SUM(Website[[#This Row],[Preliminary ERAF Allocation]:[Property Tax]])</f>
        <v>25998868</v>
      </c>
      <c r="H53" s="13"/>
      <c r="I53" s="14"/>
      <c r="J53" s="15"/>
      <c r="K53" s="15"/>
      <c r="L53" s="15"/>
    </row>
    <row r="54" spans="1:12" ht="20.100000000000001" customHeight="1" x14ac:dyDescent="0.25">
      <c r="A54" s="1" t="s">
        <v>104</v>
      </c>
      <c r="B54" s="16" t="s">
        <v>83</v>
      </c>
      <c r="C54" s="16" t="s">
        <v>105</v>
      </c>
      <c r="D54" s="11">
        <v>14792293</v>
      </c>
      <c r="E54" s="11">
        <v>18104488</v>
      </c>
      <c r="F54" s="12">
        <f>SUM(Website[[#This Row],[Preliminary ERAF Allocation]:[Property Tax]])</f>
        <v>32896781</v>
      </c>
      <c r="H54" s="13"/>
      <c r="I54" s="14"/>
      <c r="J54" s="15"/>
      <c r="K54" s="15"/>
      <c r="L54" s="15"/>
    </row>
    <row r="55" spans="1:12" ht="20.100000000000001" customHeight="1" x14ac:dyDescent="0.25">
      <c r="A55" s="1" t="s">
        <v>106</v>
      </c>
      <c r="B55" s="16" t="s">
        <v>83</v>
      </c>
      <c r="C55" s="16" t="s">
        <v>107</v>
      </c>
      <c r="D55" s="11">
        <v>14350427</v>
      </c>
      <c r="E55" s="11">
        <v>23637607</v>
      </c>
      <c r="F55" s="12">
        <f>SUM(Website[[#This Row],[Preliminary ERAF Allocation]:[Property Tax]])</f>
        <v>37988034</v>
      </c>
      <c r="H55" s="13"/>
      <c r="I55" s="14"/>
      <c r="J55" s="15"/>
      <c r="K55" s="15"/>
      <c r="L55" s="15"/>
    </row>
    <row r="56" spans="1:12" ht="20.100000000000001" customHeight="1" x14ac:dyDescent="0.25">
      <c r="A56" s="1" t="s">
        <v>108</v>
      </c>
      <c r="B56" s="16" t="s">
        <v>83</v>
      </c>
      <c r="C56" s="16" t="s">
        <v>83</v>
      </c>
      <c r="D56" s="11">
        <v>0</v>
      </c>
      <c r="E56" s="11">
        <v>246670013</v>
      </c>
      <c r="F56" s="12">
        <f>SUM(Website[[#This Row],[Preliminary ERAF Allocation]:[Property Tax]])</f>
        <v>246670013</v>
      </c>
      <c r="H56" s="13"/>
      <c r="I56" s="14"/>
      <c r="J56" s="15"/>
      <c r="K56" s="15"/>
      <c r="L56" s="15"/>
    </row>
    <row r="57" spans="1:12" ht="20.100000000000001" customHeight="1" x14ac:dyDescent="0.25">
      <c r="A57" s="1" t="s">
        <v>109</v>
      </c>
      <c r="B57" s="16" t="s">
        <v>83</v>
      </c>
      <c r="C57" s="16" t="s">
        <v>110</v>
      </c>
      <c r="D57" s="11">
        <v>14160698</v>
      </c>
      <c r="E57" s="11">
        <v>32044523</v>
      </c>
      <c r="F57" s="12">
        <f>SUM(Website[[#This Row],[Preliminary ERAF Allocation]:[Property Tax]])</f>
        <v>46205221</v>
      </c>
      <c r="H57" s="13"/>
      <c r="I57" s="14"/>
      <c r="J57" s="15"/>
      <c r="K57" s="15"/>
      <c r="L57" s="15"/>
    </row>
    <row r="58" spans="1:12" ht="20.100000000000001" customHeight="1" x14ac:dyDescent="0.25">
      <c r="A58" s="1" t="s">
        <v>111</v>
      </c>
      <c r="B58" s="16" t="s">
        <v>83</v>
      </c>
      <c r="C58" s="16" t="s">
        <v>112</v>
      </c>
      <c r="D58" s="11">
        <v>640583</v>
      </c>
      <c r="E58" s="11">
        <v>36436051</v>
      </c>
      <c r="F58" s="12">
        <f>SUM(Website[[#This Row],[Preliminary ERAF Allocation]:[Property Tax]])</f>
        <v>37076634</v>
      </c>
      <c r="H58" s="13"/>
      <c r="I58" s="14"/>
      <c r="J58" s="15"/>
      <c r="K58" s="15"/>
      <c r="L58" s="15"/>
    </row>
    <row r="59" spans="1:12" ht="20.100000000000001" customHeight="1" x14ac:dyDescent="0.25">
      <c r="A59" s="1" t="s">
        <v>113</v>
      </c>
      <c r="B59" s="16" t="s">
        <v>114</v>
      </c>
      <c r="C59" s="16" t="s">
        <v>45</v>
      </c>
      <c r="D59" s="11">
        <v>0</v>
      </c>
      <c r="E59" s="11">
        <v>471991</v>
      </c>
      <c r="F59" s="12">
        <f>SUM(Website[[#This Row],[Preliminary ERAF Allocation]:[Property Tax]])</f>
        <v>471991</v>
      </c>
      <c r="H59" s="13"/>
      <c r="I59" s="14"/>
      <c r="J59" s="15"/>
      <c r="K59" s="15"/>
      <c r="L59" s="15"/>
    </row>
    <row r="60" spans="1:12" ht="20.100000000000001" customHeight="1" x14ac:dyDescent="0.25">
      <c r="A60" s="1" t="s">
        <v>115</v>
      </c>
      <c r="B60" s="16" t="s">
        <v>114</v>
      </c>
      <c r="C60" s="16" t="s">
        <v>47</v>
      </c>
      <c r="D60" s="11">
        <v>0</v>
      </c>
      <c r="E60" s="11">
        <v>9603714</v>
      </c>
      <c r="F60" s="12">
        <f>SUM(Website[[#This Row],[Preliminary ERAF Allocation]:[Property Tax]])</f>
        <v>9603714</v>
      </c>
      <c r="H60" s="13"/>
      <c r="I60" s="14"/>
      <c r="J60" s="15"/>
      <c r="K60" s="15"/>
      <c r="L60" s="15"/>
    </row>
    <row r="61" spans="1:12" ht="20.100000000000001" customHeight="1" x14ac:dyDescent="0.25">
      <c r="A61" s="1" t="s">
        <v>116</v>
      </c>
      <c r="B61" s="16" t="s">
        <v>114</v>
      </c>
      <c r="C61" s="16" t="s">
        <v>49</v>
      </c>
      <c r="D61" s="25">
        <v>-184133</v>
      </c>
      <c r="E61" s="11">
        <v>1712747</v>
      </c>
      <c r="F61" s="12">
        <f>SUM(Website[[#This Row],[Preliminary ERAF Allocation]:[Property Tax]])</f>
        <v>1528614</v>
      </c>
      <c r="H61" s="13"/>
      <c r="I61" s="14"/>
      <c r="J61" s="15"/>
      <c r="K61" s="15"/>
      <c r="L61" s="15"/>
    </row>
    <row r="62" spans="1:12" ht="20.100000000000001" customHeight="1" x14ac:dyDescent="0.25">
      <c r="A62" s="1" t="s">
        <v>117</v>
      </c>
      <c r="B62" s="16" t="s">
        <v>118</v>
      </c>
      <c r="C62" s="16" t="s">
        <v>118</v>
      </c>
      <c r="D62" s="11">
        <v>0</v>
      </c>
      <c r="E62" s="11">
        <v>59300873</v>
      </c>
      <c r="F62" s="12">
        <f>SUM(Website[[#This Row],[Preliminary ERAF Allocation]:[Property Tax]])</f>
        <v>59300873</v>
      </c>
      <c r="H62" s="13"/>
      <c r="I62" s="14"/>
      <c r="J62" s="15"/>
      <c r="K62" s="15"/>
      <c r="L62" s="15"/>
    </row>
    <row r="63" spans="1:12" ht="20.100000000000001" customHeight="1" x14ac:dyDescent="0.25">
      <c r="A63" s="1" t="s">
        <v>119</v>
      </c>
      <c r="B63" s="16" t="s">
        <v>118</v>
      </c>
      <c r="C63" s="16" t="s">
        <v>120</v>
      </c>
      <c r="D63" s="11">
        <v>0</v>
      </c>
      <c r="E63" s="11">
        <v>80163</v>
      </c>
      <c r="F63" s="12">
        <f>SUM(Website[[#This Row],[Preliminary ERAF Allocation]:[Property Tax]])</f>
        <v>80163</v>
      </c>
      <c r="H63" s="13"/>
      <c r="I63" s="14"/>
      <c r="J63" s="15"/>
      <c r="K63" s="15"/>
      <c r="L63" s="15"/>
    </row>
    <row r="64" spans="1:12" ht="20.100000000000001" customHeight="1" x14ac:dyDescent="0.25">
      <c r="A64" s="1" t="s">
        <v>121</v>
      </c>
      <c r="B64" s="16" t="s">
        <v>122</v>
      </c>
      <c r="C64" s="16" t="s">
        <v>35</v>
      </c>
      <c r="D64" s="11">
        <v>0</v>
      </c>
      <c r="E64" s="11">
        <v>0</v>
      </c>
      <c r="F64" s="12">
        <f>SUM(Website[[#This Row],[Preliminary ERAF Allocation]:[Property Tax]])</f>
        <v>0</v>
      </c>
      <c r="H64" s="13"/>
      <c r="I64" s="14"/>
      <c r="J64" s="15"/>
      <c r="K64" s="15"/>
      <c r="L64" s="15"/>
    </row>
    <row r="65" spans="1:12" ht="20.100000000000001" customHeight="1" x14ac:dyDescent="0.25">
      <c r="A65" s="1" t="s">
        <v>123</v>
      </c>
      <c r="B65" s="16" t="s">
        <v>122</v>
      </c>
      <c r="C65" s="16" t="s">
        <v>120</v>
      </c>
      <c r="D65" s="11">
        <v>1528356</v>
      </c>
      <c r="E65" s="11">
        <v>794120</v>
      </c>
      <c r="F65" s="12">
        <f>SUM(Website[[#This Row],[Preliminary ERAF Allocation]:[Property Tax]])</f>
        <v>2322476</v>
      </c>
      <c r="H65" s="13"/>
      <c r="I65" s="14"/>
      <c r="J65" s="15"/>
      <c r="K65" s="15"/>
      <c r="L65" s="15"/>
    </row>
    <row r="66" spans="1:12" ht="20.100000000000001" customHeight="1" x14ac:dyDescent="0.25">
      <c r="A66" s="1" t="s">
        <v>124</v>
      </c>
      <c r="B66" s="16" t="s">
        <v>122</v>
      </c>
      <c r="C66" s="16" t="s">
        <v>78</v>
      </c>
      <c r="D66" s="11">
        <v>0</v>
      </c>
      <c r="E66" s="11">
        <v>7628714</v>
      </c>
      <c r="F66" s="12">
        <f>SUM(Website[[#This Row],[Preliminary ERAF Allocation]:[Property Tax]])</f>
        <v>7628714</v>
      </c>
      <c r="H66" s="13"/>
      <c r="I66" s="14"/>
      <c r="J66" s="15"/>
      <c r="K66" s="15"/>
      <c r="L66" s="15"/>
    </row>
    <row r="67" spans="1:12" ht="20.100000000000001" customHeight="1" x14ac:dyDescent="0.25">
      <c r="A67" s="1" t="s">
        <v>125</v>
      </c>
      <c r="B67" s="16" t="s">
        <v>49</v>
      </c>
      <c r="C67" s="16" t="s">
        <v>49</v>
      </c>
      <c r="D67" s="11">
        <v>437586</v>
      </c>
      <c r="E67" s="11">
        <v>12171233</v>
      </c>
      <c r="F67" s="12">
        <f>SUM(Website[[#This Row],[Preliminary ERAF Allocation]:[Property Tax]])</f>
        <v>12608819</v>
      </c>
      <c r="H67" s="13"/>
      <c r="I67" s="14"/>
      <c r="J67" s="15"/>
      <c r="K67" s="15"/>
      <c r="L67" s="15"/>
    </row>
    <row r="68" spans="1:12" ht="20.100000000000001" customHeight="1" x14ac:dyDescent="0.25">
      <c r="A68" s="1" t="s">
        <v>126</v>
      </c>
      <c r="B68" s="17" t="s">
        <v>49</v>
      </c>
      <c r="C68" s="16" t="s">
        <v>27</v>
      </c>
      <c r="D68" s="11">
        <v>0</v>
      </c>
      <c r="E68" s="11">
        <v>2152789</v>
      </c>
      <c r="F68" s="12">
        <f>SUM(Website[[#This Row],[Preliminary ERAF Allocation]:[Property Tax]])</f>
        <v>2152789</v>
      </c>
      <c r="H68" s="13"/>
      <c r="I68" s="14"/>
      <c r="J68" s="15"/>
      <c r="K68" s="15"/>
      <c r="L68" s="15"/>
    </row>
    <row r="69" spans="1:12" ht="20.100000000000001" customHeight="1" x14ac:dyDescent="0.25">
      <c r="A69" s="1" t="s">
        <v>127</v>
      </c>
      <c r="B69" s="17" t="s">
        <v>128</v>
      </c>
      <c r="C69" s="16" t="s">
        <v>80</v>
      </c>
      <c r="D69" s="25">
        <v>-3800</v>
      </c>
      <c r="E69" s="11">
        <v>109810</v>
      </c>
      <c r="F69" s="12">
        <f>SUM(Website[[#This Row],[Preliminary ERAF Allocation]:[Property Tax]])</f>
        <v>106010</v>
      </c>
      <c r="H69" s="13"/>
      <c r="I69" s="14"/>
      <c r="J69" s="15"/>
      <c r="K69" s="15"/>
      <c r="L69" s="15"/>
    </row>
    <row r="70" spans="1:12" ht="20.100000000000001" customHeight="1" x14ac:dyDescent="0.25">
      <c r="A70" s="1" t="s">
        <v>129</v>
      </c>
      <c r="B70" s="17" t="s">
        <v>128</v>
      </c>
      <c r="C70" s="16" t="s">
        <v>58</v>
      </c>
      <c r="D70" s="25">
        <v>-520</v>
      </c>
      <c r="E70" s="11">
        <v>14801</v>
      </c>
      <c r="F70" s="12">
        <f>SUM(Website[[#This Row],[Preliminary ERAF Allocation]:[Property Tax]])</f>
        <v>14281</v>
      </c>
      <c r="H70" s="13"/>
      <c r="I70" s="14"/>
      <c r="J70" s="15"/>
      <c r="K70" s="15"/>
      <c r="L70" s="15"/>
    </row>
    <row r="71" spans="1:12" ht="20.100000000000001" customHeight="1" x14ac:dyDescent="0.25">
      <c r="A71" s="1" t="s">
        <v>130</v>
      </c>
      <c r="B71" s="16" t="s">
        <v>131</v>
      </c>
      <c r="C71" s="16" t="s">
        <v>45</v>
      </c>
      <c r="D71" s="11">
        <v>0</v>
      </c>
      <c r="E71" s="11">
        <v>10156</v>
      </c>
      <c r="F71" s="12">
        <f>SUM(Website[[#This Row],[Preliminary ERAF Allocation]:[Property Tax]])</f>
        <v>10156</v>
      </c>
      <c r="H71" s="13"/>
      <c r="I71" s="14"/>
      <c r="J71" s="15"/>
      <c r="K71" s="15"/>
      <c r="L71" s="15"/>
    </row>
    <row r="72" spans="1:12" ht="20.100000000000001" customHeight="1" x14ac:dyDescent="0.25">
      <c r="A72" s="1" t="s">
        <v>132</v>
      </c>
      <c r="B72" s="16" t="s">
        <v>131</v>
      </c>
      <c r="C72" s="16" t="s">
        <v>133</v>
      </c>
      <c r="D72" s="11">
        <v>0</v>
      </c>
      <c r="E72" s="11">
        <v>25549526</v>
      </c>
      <c r="F72" s="12">
        <f>SUM(Website[[#This Row],[Preliminary ERAF Allocation]:[Property Tax]])</f>
        <v>25549526</v>
      </c>
      <c r="H72" s="13"/>
      <c r="I72" s="14"/>
      <c r="J72" s="15"/>
      <c r="K72" s="15"/>
      <c r="L72" s="15"/>
    </row>
    <row r="73" spans="1:12" ht="20.100000000000001" customHeight="1" x14ac:dyDescent="0.25">
      <c r="A73" s="1" t="s">
        <v>134</v>
      </c>
      <c r="B73" s="16" t="s">
        <v>131</v>
      </c>
      <c r="C73" s="16" t="s">
        <v>135</v>
      </c>
      <c r="D73" s="11">
        <v>0</v>
      </c>
      <c r="E73" s="11">
        <v>21211937</v>
      </c>
      <c r="F73" s="12">
        <f>SUM(Website[[#This Row],[Preliminary ERAF Allocation]:[Property Tax]])</f>
        <v>21211937</v>
      </c>
      <c r="H73" s="13"/>
      <c r="I73" s="14"/>
      <c r="J73" s="15"/>
      <c r="K73" s="15"/>
      <c r="L73" s="15"/>
    </row>
    <row r="74" spans="1:12" ht="20.100000000000001" customHeight="1" x14ac:dyDescent="0.25">
      <c r="A74" s="1" t="s">
        <v>136</v>
      </c>
      <c r="B74" s="16" t="s">
        <v>131</v>
      </c>
      <c r="C74" s="16" t="s">
        <v>137</v>
      </c>
      <c r="D74" s="11">
        <v>0</v>
      </c>
      <c r="E74" s="11">
        <v>1104977</v>
      </c>
      <c r="F74" s="12">
        <f>SUM(Website[[#This Row],[Preliminary ERAF Allocation]:[Property Tax]])</f>
        <v>1104977</v>
      </c>
      <c r="H74" s="13"/>
      <c r="I74" s="14"/>
      <c r="J74" s="15"/>
      <c r="K74" s="15"/>
      <c r="L74" s="15"/>
    </row>
    <row r="75" spans="1:12" ht="20.100000000000001" customHeight="1" x14ac:dyDescent="0.25">
      <c r="A75" s="1" t="s">
        <v>138</v>
      </c>
      <c r="B75" s="16" t="s">
        <v>131</v>
      </c>
      <c r="C75" s="16" t="s">
        <v>139</v>
      </c>
      <c r="D75" s="11">
        <v>2117277</v>
      </c>
      <c r="E75" s="11">
        <v>1045091</v>
      </c>
      <c r="F75" s="12">
        <f>SUM(Website[[#This Row],[Preliminary ERAF Allocation]:[Property Tax]])</f>
        <v>3162368</v>
      </c>
      <c r="H75" s="13"/>
      <c r="I75" s="14"/>
      <c r="J75" s="15"/>
      <c r="K75" s="15"/>
      <c r="L75" s="15"/>
    </row>
    <row r="76" spans="1:12" ht="20.100000000000001" customHeight="1" x14ac:dyDescent="0.25">
      <c r="A76" s="1" t="s">
        <v>140</v>
      </c>
      <c r="B76" s="16" t="s">
        <v>141</v>
      </c>
      <c r="C76" s="16" t="s">
        <v>142</v>
      </c>
      <c r="D76" s="11">
        <v>0</v>
      </c>
      <c r="E76" s="11">
        <v>34955279</v>
      </c>
      <c r="F76" s="12">
        <f>SUM(Website[[#This Row],[Preliminary ERAF Allocation]:[Property Tax]])</f>
        <v>34955279</v>
      </c>
      <c r="H76" s="13"/>
      <c r="I76" s="14"/>
      <c r="J76" s="15"/>
      <c r="K76" s="15"/>
      <c r="L76" s="15"/>
    </row>
    <row r="77" spans="1:12" ht="20.100000000000001" customHeight="1" x14ac:dyDescent="0.25">
      <c r="A77" s="1" t="s">
        <v>143</v>
      </c>
      <c r="B77" s="10" t="s">
        <v>144</v>
      </c>
      <c r="C77" s="10" t="s">
        <v>38</v>
      </c>
      <c r="D77" s="11">
        <v>1509747</v>
      </c>
      <c r="E77" s="11">
        <v>18072572</v>
      </c>
      <c r="F77" s="12">
        <f>SUM(Website[[#This Row],[Preliminary ERAF Allocation]:[Property Tax]])</f>
        <v>19582319</v>
      </c>
      <c r="H77" s="13"/>
      <c r="I77" s="14"/>
      <c r="J77" s="15"/>
      <c r="K77" s="15"/>
      <c r="L77" s="15"/>
    </row>
    <row r="78" spans="1:12" ht="20.100000000000001" customHeight="1" x14ac:dyDescent="0.25">
      <c r="A78" s="1" t="s">
        <v>145</v>
      </c>
      <c r="B78" s="16" t="s">
        <v>146</v>
      </c>
      <c r="C78" s="16" t="s">
        <v>91</v>
      </c>
      <c r="D78" s="11">
        <v>4830373</v>
      </c>
      <c r="E78" s="11">
        <v>87267389</v>
      </c>
      <c r="F78" s="12">
        <f>SUM(Website[[#This Row],[Preliminary ERAF Allocation]:[Property Tax]])</f>
        <v>92097762</v>
      </c>
      <c r="H78" s="13"/>
      <c r="I78" s="14"/>
      <c r="J78" s="15"/>
      <c r="K78" s="15"/>
      <c r="L78" s="15"/>
    </row>
    <row r="79" spans="1:12" ht="20.100000000000001" customHeight="1" x14ac:dyDescent="0.25">
      <c r="A79" s="1" t="s">
        <v>147</v>
      </c>
      <c r="B79" s="18" t="s">
        <v>146</v>
      </c>
      <c r="C79" s="18" t="s">
        <v>95</v>
      </c>
      <c r="D79" s="11">
        <v>0</v>
      </c>
      <c r="E79" s="11">
        <v>142205438</v>
      </c>
      <c r="F79" s="12">
        <f>SUM(Website[[#This Row],[Preliminary ERAF Allocation]:[Property Tax]])</f>
        <v>142205438</v>
      </c>
      <c r="H79" s="13"/>
      <c r="I79" s="14"/>
      <c r="J79" s="15"/>
      <c r="K79" s="15"/>
      <c r="L79" s="15"/>
    </row>
    <row r="80" spans="1:12" ht="20.100000000000001" customHeight="1" x14ac:dyDescent="0.25">
      <c r="A80" s="1" t="s">
        <v>148</v>
      </c>
      <c r="B80" s="16" t="s">
        <v>146</v>
      </c>
      <c r="C80" s="16" t="s">
        <v>149</v>
      </c>
      <c r="D80" s="11">
        <v>0</v>
      </c>
      <c r="E80" s="11">
        <v>238312550</v>
      </c>
      <c r="F80" s="12">
        <f>SUM(Website[[#This Row],[Preliminary ERAF Allocation]:[Property Tax]])</f>
        <v>238312550</v>
      </c>
      <c r="H80" s="13"/>
      <c r="I80" s="14"/>
      <c r="J80" s="15"/>
      <c r="K80" s="15"/>
      <c r="L80" s="15"/>
    </row>
    <row r="81" spans="1:6" ht="20.100000000000001" customHeight="1" x14ac:dyDescent="0.25">
      <c r="A81" s="1" t="s">
        <v>150</v>
      </c>
      <c r="B81" s="10" t="s">
        <v>146</v>
      </c>
      <c r="C81" s="16" t="s">
        <v>151</v>
      </c>
      <c r="D81" s="11">
        <v>30769535</v>
      </c>
      <c r="E81" s="11">
        <v>62649987</v>
      </c>
      <c r="F81" s="12">
        <f>SUM(Website[[#This Row],[Preliminary ERAF Allocation]:[Property Tax]])</f>
        <v>93419522</v>
      </c>
    </row>
    <row r="82" spans="1:6" ht="20.100000000000001" customHeight="1" x14ac:dyDescent="0.25">
      <c r="A82" s="1" t="s">
        <v>152</v>
      </c>
      <c r="B82" s="10" t="s">
        <v>153</v>
      </c>
      <c r="C82" s="16" t="s">
        <v>38</v>
      </c>
      <c r="D82" s="11">
        <v>0</v>
      </c>
      <c r="E82" s="11">
        <v>62755945</v>
      </c>
      <c r="F82" s="12">
        <f>SUM(Website[[#This Row],[Preliminary ERAF Allocation]:[Property Tax]])</f>
        <v>62755945</v>
      </c>
    </row>
    <row r="83" spans="1:6" ht="20.100000000000001" customHeight="1" x14ac:dyDescent="0.25">
      <c r="A83" s="1" t="s">
        <v>154</v>
      </c>
      <c r="B83" s="10" t="s">
        <v>153</v>
      </c>
      <c r="C83" s="16" t="s">
        <v>40</v>
      </c>
      <c r="D83" s="11">
        <v>5184695</v>
      </c>
      <c r="E83" s="11">
        <v>58869</v>
      </c>
      <c r="F83" s="12">
        <f>SUM(Website[[#This Row],[Preliminary ERAF Allocation]:[Property Tax]])</f>
        <v>5243564</v>
      </c>
    </row>
    <row r="84" spans="1:6" ht="20.100000000000001" customHeight="1" x14ac:dyDescent="0.25">
      <c r="A84" s="1" t="s">
        <v>155</v>
      </c>
      <c r="B84" s="10" t="s">
        <v>153</v>
      </c>
      <c r="C84" s="16" t="s">
        <v>23</v>
      </c>
      <c r="D84" s="11">
        <v>0</v>
      </c>
      <c r="E84" s="11">
        <v>46826</v>
      </c>
      <c r="F84" s="12">
        <f>SUM(Website[[#This Row],[Preliminary ERAF Allocation]:[Property Tax]])</f>
        <v>46826</v>
      </c>
    </row>
    <row r="85" spans="1:6" ht="20.100000000000001" customHeight="1" x14ac:dyDescent="0.25">
      <c r="A85" s="1" t="s">
        <v>156</v>
      </c>
      <c r="B85" s="10" t="s">
        <v>157</v>
      </c>
      <c r="C85" s="16" t="s">
        <v>158</v>
      </c>
      <c r="D85" s="11">
        <v>688731</v>
      </c>
      <c r="E85" s="11">
        <v>5400400</v>
      </c>
      <c r="F85" s="12">
        <f>SUM(Website[[#This Row],[Preliminary ERAF Allocation]:[Property Tax]])</f>
        <v>6089131</v>
      </c>
    </row>
    <row r="86" spans="1:6" ht="20.100000000000001" customHeight="1" x14ac:dyDescent="0.25">
      <c r="A86" s="1" t="s">
        <v>159</v>
      </c>
      <c r="B86" s="10" t="s">
        <v>160</v>
      </c>
      <c r="C86" s="16" t="s">
        <v>62</v>
      </c>
      <c r="D86" s="25">
        <v>-3267611</v>
      </c>
      <c r="E86" s="11">
        <v>38468143</v>
      </c>
      <c r="F86" s="12">
        <f>SUM(Website[[#This Row],[Preliminary ERAF Allocation]:[Property Tax]])</f>
        <v>35200532</v>
      </c>
    </row>
    <row r="87" spans="1:6" ht="20.100000000000001" customHeight="1" x14ac:dyDescent="0.25">
      <c r="A87" s="1" t="s">
        <v>161</v>
      </c>
      <c r="B87" s="10" t="s">
        <v>160</v>
      </c>
      <c r="C87" s="16" t="s">
        <v>162</v>
      </c>
      <c r="D87" s="25">
        <v>-3466792</v>
      </c>
      <c r="E87" s="11">
        <v>35383983</v>
      </c>
      <c r="F87" s="12">
        <f>SUM(Website[[#This Row],[Preliminary ERAF Allocation]:[Property Tax]])</f>
        <v>31917191</v>
      </c>
    </row>
    <row r="88" spans="1:6" ht="20.100000000000001" customHeight="1" x14ac:dyDescent="0.25">
      <c r="A88" s="1" t="s">
        <v>163</v>
      </c>
      <c r="B88" s="10" t="s">
        <v>160</v>
      </c>
      <c r="C88" s="16" t="s">
        <v>160</v>
      </c>
      <c r="D88" s="25">
        <v>-4672413</v>
      </c>
      <c r="E88" s="11">
        <v>51818681</v>
      </c>
      <c r="F88" s="12">
        <f>SUM(Website[[#This Row],[Preliminary ERAF Allocation]:[Property Tax]])</f>
        <v>47146268</v>
      </c>
    </row>
    <row r="89" spans="1:6" ht="20.100000000000001" customHeight="1" x14ac:dyDescent="0.25">
      <c r="A89" s="1" t="s">
        <v>164</v>
      </c>
      <c r="B89" s="10" t="s">
        <v>160</v>
      </c>
      <c r="C89" s="16" t="s">
        <v>165</v>
      </c>
      <c r="D89" s="25">
        <v>-41399</v>
      </c>
      <c r="E89" s="11">
        <v>447489</v>
      </c>
      <c r="F89" s="12">
        <f>SUM(Website[[#This Row],[Preliminary ERAF Allocation]:[Property Tax]])</f>
        <v>406090</v>
      </c>
    </row>
    <row r="90" spans="1:6" ht="20.100000000000001" customHeight="1" x14ac:dyDescent="0.25">
      <c r="A90" s="1" t="s">
        <v>166</v>
      </c>
      <c r="B90" s="10" t="s">
        <v>160</v>
      </c>
      <c r="C90" s="16" t="s">
        <v>167</v>
      </c>
      <c r="D90" s="25">
        <v>-120684</v>
      </c>
      <c r="E90" s="11">
        <v>1301427</v>
      </c>
      <c r="F90" s="12">
        <f>SUM(Website[[#This Row],[Preliminary ERAF Allocation]:[Property Tax]])</f>
        <v>1180743</v>
      </c>
    </row>
    <row r="91" spans="1:6" ht="20.100000000000001" customHeight="1" x14ac:dyDescent="0.25">
      <c r="A91" s="1" t="s">
        <v>168</v>
      </c>
      <c r="B91" s="10" t="s">
        <v>169</v>
      </c>
      <c r="C91" s="16" t="s">
        <v>38</v>
      </c>
      <c r="D91" s="11">
        <v>0</v>
      </c>
      <c r="E91" s="11">
        <v>1778271</v>
      </c>
      <c r="F91" s="12">
        <f>SUM(Website[[#This Row],[Preliminary ERAF Allocation]:[Property Tax]])</f>
        <v>1778271</v>
      </c>
    </row>
    <row r="92" spans="1:6" ht="20.100000000000001" customHeight="1" x14ac:dyDescent="0.25">
      <c r="A92" s="1" t="s">
        <v>170</v>
      </c>
      <c r="B92" s="10" t="s">
        <v>169</v>
      </c>
      <c r="C92" s="16" t="s">
        <v>40</v>
      </c>
      <c r="D92" s="11">
        <v>12021320</v>
      </c>
      <c r="E92" s="11">
        <v>52236362</v>
      </c>
      <c r="F92" s="12">
        <f>SUM(Website[[#This Row],[Preliminary ERAF Allocation]:[Property Tax]])</f>
        <v>64257682</v>
      </c>
    </row>
    <row r="93" spans="1:6" ht="20.100000000000001" customHeight="1" x14ac:dyDescent="0.25">
      <c r="A93" s="1" t="s">
        <v>171</v>
      </c>
      <c r="B93" s="10" t="s">
        <v>169</v>
      </c>
      <c r="C93" s="16" t="s">
        <v>19</v>
      </c>
      <c r="D93" s="11">
        <v>0</v>
      </c>
      <c r="E93" s="11">
        <v>1229088</v>
      </c>
      <c r="F93" s="12">
        <f>SUM(Website[[#This Row],[Preliminary ERAF Allocation]:[Property Tax]])</f>
        <v>1229088</v>
      </c>
    </row>
    <row r="94" spans="1:6" ht="20.100000000000001" customHeight="1" x14ac:dyDescent="0.25">
      <c r="A94" s="1" t="s">
        <v>172</v>
      </c>
      <c r="B94" s="10" t="s">
        <v>173</v>
      </c>
      <c r="C94" s="16" t="s">
        <v>45</v>
      </c>
      <c r="D94" s="11">
        <v>0</v>
      </c>
      <c r="E94" s="11">
        <v>1630</v>
      </c>
      <c r="F94" s="12">
        <f>SUM(Website[[#This Row],[Preliminary ERAF Allocation]:[Property Tax]])</f>
        <v>1630</v>
      </c>
    </row>
    <row r="95" spans="1:6" ht="20.100000000000001" customHeight="1" x14ac:dyDescent="0.25">
      <c r="A95" s="1" t="s">
        <v>174</v>
      </c>
      <c r="B95" s="10" t="s">
        <v>173</v>
      </c>
      <c r="C95" s="16" t="s">
        <v>133</v>
      </c>
      <c r="D95" s="11">
        <v>0</v>
      </c>
      <c r="E95" s="11">
        <v>86419</v>
      </c>
      <c r="F95" s="12">
        <f>SUM(Website[[#This Row],[Preliminary ERAF Allocation]:[Property Tax]])</f>
        <v>86419</v>
      </c>
    </row>
    <row r="96" spans="1:6" ht="20.100000000000001" customHeight="1" x14ac:dyDescent="0.25">
      <c r="A96" s="1" t="s">
        <v>175</v>
      </c>
      <c r="B96" s="10" t="s">
        <v>173</v>
      </c>
      <c r="C96" s="16" t="s">
        <v>176</v>
      </c>
      <c r="D96" s="11">
        <v>0</v>
      </c>
      <c r="E96" s="11">
        <v>7840614</v>
      </c>
      <c r="F96" s="12">
        <f>SUM(Website[[#This Row],[Preliminary ERAF Allocation]:[Property Tax]])</f>
        <v>7840614</v>
      </c>
    </row>
    <row r="97" spans="1:6" ht="20.100000000000001" customHeight="1" x14ac:dyDescent="0.25">
      <c r="A97" s="1" t="s">
        <v>177</v>
      </c>
      <c r="B97" s="10" t="s">
        <v>173</v>
      </c>
      <c r="C97" s="16" t="s">
        <v>139</v>
      </c>
      <c r="D97" s="11">
        <v>5075</v>
      </c>
      <c r="E97" s="11">
        <v>245626</v>
      </c>
      <c r="F97" s="12">
        <f>SUM(Website[[#This Row],[Preliminary ERAF Allocation]:[Property Tax]])</f>
        <v>250701</v>
      </c>
    </row>
    <row r="98" spans="1:6" ht="20.100000000000001" customHeight="1" x14ac:dyDescent="0.25">
      <c r="A98" s="1" t="s">
        <v>178</v>
      </c>
      <c r="B98" s="10" t="s">
        <v>165</v>
      </c>
      <c r="C98" s="16" t="s">
        <v>65</v>
      </c>
      <c r="D98" s="11">
        <v>0</v>
      </c>
      <c r="E98" s="11">
        <v>93791</v>
      </c>
      <c r="F98" s="12">
        <f>SUM(Website[[#This Row],[Preliminary ERAF Allocation]:[Property Tax]])</f>
        <v>93791</v>
      </c>
    </row>
    <row r="99" spans="1:6" ht="20.100000000000001" customHeight="1" x14ac:dyDescent="0.25">
      <c r="A99" s="1" t="s">
        <v>179</v>
      </c>
      <c r="B99" s="10" t="s">
        <v>165</v>
      </c>
      <c r="C99" s="16" t="s">
        <v>180</v>
      </c>
      <c r="D99" s="25">
        <v>-656706</v>
      </c>
      <c r="E99" s="11">
        <v>3966149</v>
      </c>
      <c r="F99" s="12">
        <f>SUM(Website[[#This Row],[Preliminary ERAF Allocation]:[Property Tax]])</f>
        <v>3309443</v>
      </c>
    </row>
    <row r="100" spans="1:6" ht="20.100000000000001" customHeight="1" x14ac:dyDescent="0.25">
      <c r="A100" s="1" t="s">
        <v>181</v>
      </c>
      <c r="B100" s="10" t="s">
        <v>165</v>
      </c>
      <c r="C100" s="16" t="s">
        <v>182</v>
      </c>
      <c r="D100" s="25">
        <v>-8493443</v>
      </c>
      <c r="E100" s="11">
        <v>47040169</v>
      </c>
      <c r="F100" s="12">
        <f>SUM(Website[[#This Row],[Preliminary ERAF Allocation]:[Property Tax]])</f>
        <v>38546726</v>
      </c>
    </row>
    <row r="101" spans="1:6" ht="20.100000000000001" customHeight="1" x14ac:dyDescent="0.25">
      <c r="A101" s="1" t="s">
        <v>183</v>
      </c>
      <c r="B101" s="10" t="s">
        <v>165</v>
      </c>
      <c r="C101" s="16" t="s">
        <v>165</v>
      </c>
      <c r="D101" s="25">
        <v>-6493378</v>
      </c>
      <c r="E101" s="11">
        <v>35732410</v>
      </c>
      <c r="F101" s="12">
        <f>SUM(Website[[#This Row],[Preliminary ERAF Allocation]:[Property Tax]])</f>
        <v>29239032</v>
      </c>
    </row>
    <row r="102" spans="1:6" ht="20.100000000000001" customHeight="1" x14ac:dyDescent="0.25">
      <c r="A102" s="1" t="s">
        <v>184</v>
      </c>
      <c r="B102" s="10" t="s">
        <v>165</v>
      </c>
      <c r="C102" s="16" t="s">
        <v>93</v>
      </c>
      <c r="D102" s="25">
        <v>-3458325</v>
      </c>
      <c r="E102" s="11">
        <v>17016136</v>
      </c>
      <c r="F102" s="12">
        <f>SUM(Website[[#This Row],[Preliminary ERAF Allocation]:[Property Tax]])</f>
        <v>13557811</v>
      </c>
    </row>
    <row r="103" spans="1:6" ht="20.100000000000001" customHeight="1" x14ac:dyDescent="0.25">
      <c r="A103" s="1" t="s">
        <v>185</v>
      </c>
      <c r="B103" s="10" t="s">
        <v>165</v>
      </c>
      <c r="C103" s="16" t="s">
        <v>167</v>
      </c>
      <c r="D103" s="11">
        <v>0</v>
      </c>
      <c r="E103" s="11">
        <v>453227</v>
      </c>
      <c r="F103" s="12">
        <f>SUM(Website[[#This Row],[Preliminary ERAF Allocation]:[Property Tax]])</f>
        <v>453227</v>
      </c>
    </row>
    <row r="104" spans="1:6" ht="20.100000000000001" customHeight="1" x14ac:dyDescent="0.25">
      <c r="A104" s="1" t="s">
        <v>186</v>
      </c>
      <c r="B104" s="10" t="s">
        <v>165</v>
      </c>
      <c r="C104" s="16" t="s">
        <v>187</v>
      </c>
      <c r="D104" s="25">
        <v>-499968</v>
      </c>
      <c r="E104" s="11">
        <v>2215649</v>
      </c>
      <c r="F104" s="12">
        <f>SUM(Website[[#This Row],[Preliminary ERAF Allocation]:[Property Tax]])</f>
        <v>1715681</v>
      </c>
    </row>
    <row r="105" spans="1:6" ht="20.100000000000001" customHeight="1" x14ac:dyDescent="0.25">
      <c r="A105" s="1" t="s">
        <v>188</v>
      </c>
      <c r="B105" s="10" t="s">
        <v>189</v>
      </c>
      <c r="C105" s="16" t="s">
        <v>190</v>
      </c>
      <c r="D105" s="25">
        <v>-223942</v>
      </c>
      <c r="E105" s="11">
        <v>47714615</v>
      </c>
      <c r="F105" s="12">
        <f>SUM(Website[[#This Row],[Preliminary ERAF Allocation]:[Property Tax]])</f>
        <v>47490673</v>
      </c>
    </row>
    <row r="106" spans="1:6" ht="20.100000000000001" customHeight="1" x14ac:dyDescent="0.25">
      <c r="A106" s="1" t="s">
        <v>191</v>
      </c>
      <c r="B106" s="10" t="s">
        <v>189</v>
      </c>
      <c r="C106" s="16" t="s">
        <v>192</v>
      </c>
      <c r="D106" s="11">
        <v>0</v>
      </c>
      <c r="E106" s="11">
        <v>112311005</v>
      </c>
      <c r="F106" s="12">
        <f>SUM(Website[[#This Row],[Preliminary ERAF Allocation]:[Property Tax]])</f>
        <v>112311005</v>
      </c>
    </row>
    <row r="107" spans="1:6" ht="20.100000000000001" customHeight="1" x14ac:dyDescent="0.25">
      <c r="A107" s="1" t="s">
        <v>193</v>
      </c>
      <c r="B107" s="10" t="s">
        <v>189</v>
      </c>
      <c r="C107" s="16" t="s">
        <v>194</v>
      </c>
      <c r="D107" s="25">
        <v>-378953</v>
      </c>
      <c r="E107" s="11">
        <v>85002507</v>
      </c>
      <c r="F107" s="12">
        <f>SUM(Website[[#This Row],[Preliminary ERAF Allocation]:[Property Tax]])</f>
        <v>84623554</v>
      </c>
    </row>
    <row r="108" spans="1:6" ht="20.100000000000001" customHeight="1" x14ac:dyDescent="0.25">
      <c r="A108" s="1" t="s">
        <v>195</v>
      </c>
      <c r="B108" s="10" t="s">
        <v>189</v>
      </c>
      <c r="C108" s="16" t="s">
        <v>196</v>
      </c>
      <c r="D108" s="25">
        <v>-146098</v>
      </c>
      <c r="E108" s="11">
        <v>31352229</v>
      </c>
      <c r="F108" s="12">
        <f>SUM(Website[[#This Row],[Preliminary ERAF Allocation]:[Property Tax]])</f>
        <v>31206131</v>
      </c>
    </row>
    <row r="109" spans="1:6" ht="20.100000000000001" customHeight="1" x14ac:dyDescent="0.25">
      <c r="A109" s="1" t="s">
        <v>197</v>
      </c>
      <c r="B109" s="10" t="s">
        <v>189</v>
      </c>
      <c r="C109" s="16" t="s">
        <v>189</v>
      </c>
      <c r="D109" s="25">
        <v>-571594</v>
      </c>
      <c r="E109" s="11">
        <v>126539810</v>
      </c>
      <c r="F109" s="12">
        <f>SUM(Website[[#This Row],[Preliminary ERAF Allocation]:[Property Tax]])</f>
        <v>125968216</v>
      </c>
    </row>
    <row r="110" spans="1:6" ht="20.100000000000001" customHeight="1" x14ac:dyDescent="0.25">
      <c r="A110" s="1" t="s">
        <v>198</v>
      </c>
      <c r="B110" s="10" t="s">
        <v>199</v>
      </c>
      <c r="C110" s="16" t="s">
        <v>199</v>
      </c>
      <c r="D110" s="25">
        <v>-5492990</v>
      </c>
      <c r="E110" s="11">
        <v>38089862</v>
      </c>
      <c r="F110" s="12">
        <f>SUM(Website[[#This Row],[Preliminary ERAF Allocation]:[Property Tax]])</f>
        <v>32596872</v>
      </c>
    </row>
    <row r="111" spans="1:6" ht="20.100000000000001" customHeight="1" x14ac:dyDescent="0.25">
      <c r="A111" s="1" t="s">
        <v>200</v>
      </c>
      <c r="B111" s="10" t="s">
        <v>201</v>
      </c>
      <c r="C111" s="16" t="s">
        <v>19</v>
      </c>
      <c r="D111" s="11">
        <v>7954856</v>
      </c>
      <c r="E111" s="11">
        <v>28486356</v>
      </c>
      <c r="F111" s="12">
        <f>SUM(Website[[#This Row],[Preliminary ERAF Allocation]:[Property Tax]])</f>
        <v>36441212</v>
      </c>
    </row>
    <row r="112" spans="1:6" ht="20.100000000000001" customHeight="1" x14ac:dyDescent="0.25">
      <c r="A112" s="1" t="s">
        <v>202</v>
      </c>
      <c r="B112" s="10" t="s">
        <v>201</v>
      </c>
      <c r="C112" s="16" t="s">
        <v>27</v>
      </c>
      <c r="D112" s="11">
        <v>0</v>
      </c>
      <c r="E112" s="11">
        <v>1795578</v>
      </c>
      <c r="F112" s="12">
        <f>SUM(Website[[#This Row],[Preliminary ERAF Allocation]:[Property Tax]])</f>
        <v>1795578</v>
      </c>
    </row>
    <row r="113" spans="1:6" ht="20.100000000000001" customHeight="1" x14ac:dyDescent="0.25">
      <c r="A113" s="1" t="s">
        <v>203</v>
      </c>
      <c r="B113" s="10" t="s">
        <v>137</v>
      </c>
      <c r="C113" s="16" t="s">
        <v>137</v>
      </c>
      <c r="D113" s="11">
        <v>2056324</v>
      </c>
      <c r="E113" s="11">
        <v>41061088</v>
      </c>
      <c r="F113" s="12">
        <f>SUM(Website[[#This Row],[Preliminary ERAF Allocation]:[Property Tax]])</f>
        <v>43117412</v>
      </c>
    </row>
    <row r="114" spans="1:6" ht="20.100000000000001" customHeight="1" x14ac:dyDescent="0.25">
      <c r="A114" s="1" t="s">
        <v>204</v>
      </c>
      <c r="B114" s="10" t="s">
        <v>137</v>
      </c>
      <c r="C114" s="16" t="s">
        <v>205</v>
      </c>
      <c r="D114" s="11">
        <v>0</v>
      </c>
      <c r="E114" s="11">
        <v>43958</v>
      </c>
      <c r="F114" s="12">
        <f>SUM(Website[[#This Row],[Preliminary ERAF Allocation]:[Property Tax]])</f>
        <v>43958</v>
      </c>
    </row>
    <row r="115" spans="1:6" ht="20.100000000000001" customHeight="1" x14ac:dyDescent="0.25">
      <c r="A115" s="1" t="s">
        <v>206</v>
      </c>
      <c r="B115" s="10" t="s">
        <v>207</v>
      </c>
      <c r="C115" s="16" t="s">
        <v>207</v>
      </c>
      <c r="D115" s="11">
        <v>0</v>
      </c>
      <c r="E115" s="11">
        <v>166032135</v>
      </c>
      <c r="F115" s="12">
        <f>SUM(Website[[#This Row],[Preliminary ERAF Allocation]:[Property Tax]])</f>
        <v>166032135</v>
      </c>
    </row>
    <row r="116" spans="1:6" ht="20.100000000000001" customHeight="1" x14ac:dyDescent="0.25">
      <c r="A116" s="1" t="s">
        <v>208</v>
      </c>
      <c r="B116" s="10" t="s">
        <v>209</v>
      </c>
      <c r="C116" s="16" t="s">
        <v>205</v>
      </c>
      <c r="D116" s="11">
        <v>2987198</v>
      </c>
      <c r="E116" s="11">
        <v>16252957</v>
      </c>
      <c r="F116" s="12">
        <f>SUM(Website[[#This Row],[Preliminary ERAF Allocation]:[Property Tax]])</f>
        <v>19240155</v>
      </c>
    </row>
    <row r="117" spans="1:6" ht="20.100000000000001" customHeight="1" x14ac:dyDescent="0.25">
      <c r="A117" s="1" t="s">
        <v>210</v>
      </c>
      <c r="B117" s="10" t="s">
        <v>209</v>
      </c>
      <c r="C117" s="16" t="s">
        <v>209</v>
      </c>
      <c r="D117" s="11">
        <v>0</v>
      </c>
      <c r="E117" s="11">
        <v>33706017</v>
      </c>
      <c r="F117" s="12">
        <f>SUM(Website[[#This Row],[Preliminary ERAF Allocation]:[Property Tax]])</f>
        <v>33706017</v>
      </c>
    </row>
    <row r="118" spans="1:6" ht="20.100000000000001" customHeight="1" x14ac:dyDescent="0.25">
      <c r="A118" s="1" t="s">
        <v>211</v>
      </c>
      <c r="B118" s="10" t="s">
        <v>212</v>
      </c>
      <c r="C118" s="16" t="s">
        <v>213</v>
      </c>
      <c r="D118" s="25">
        <v>-68000</v>
      </c>
      <c r="E118" s="11">
        <v>125256126</v>
      </c>
      <c r="F118" s="12">
        <f>SUM(Website[[#This Row],[Preliminary ERAF Allocation]:[Property Tax]])</f>
        <v>125188126</v>
      </c>
    </row>
    <row r="119" spans="1:6" ht="20.100000000000001" customHeight="1" x14ac:dyDescent="0.25">
      <c r="A119" s="1" t="s">
        <v>214</v>
      </c>
      <c r="B119" s="10" t="s">
        <v>212</v>
      </c>
      <c r="C119" s="16" t="s">
        <v>176</v>
      </c>
      <c r="D119" s="25">
        <v>-1744000</v>
      </c>
      <c r="E119" s="11">
        <v>15125022</v>
      </c>
      <c r="F119" s="12">
        <f>SUM(Website[[#This Row],[Preliminary ERAF Allocation]:[Property Tax]])</f>
        <v>13381022</v>
      </c>
    </row>
    <row r="120" spans="1:6" ht="20.100000000000001" customHeight="1" x14ac:dyDescent="0.25">
      <c r="A120" s="1" t="s">
        <v>215</v>
      </c>
      <c r="B120" s="10" t="s">
        <v>212</v>
      </c>
      <c r="C120" s="16" t="s">
        <v>216</v>
      </c>
      <c r="D120" s="11">
        <v>0</v>
      </c>
      <c r="E120" s="11">
        <v>111896519</v>
      </c>
      <c r="F120" s="12">
        <f>SUM(Website[[#This Row],[Preliminary ERAF Allocation]:[Property Tax]])</f>
        <v>111896519</v>
      </c>
    </row>
    <row r="121" spans="1:6" ht="20.100000000000001" customHeight="1" x14ac:dyDescent="0.25">
      <c r="A121" s="1" t="s">
        <v>217</v>
      </c>
      <c r="B121" s="10" t="s">
        <v>212</v>
      </c>
      <c r="C121" s="16" t="s">
        <v>218</v>
      </c>
      <c r="D121" s="11">
        <v>0</v>
      </c>
      <c r="E121" s="11">
        <v>148814034</v>
      </c>
      <c r="F121" s="12">
        <f>SUM(Website[[#This Row],[Preliminary ERAF Allocation]:[Property Tax]])</f>
        <v>148814034</v>
      </c>
    </row>
    <row r="122" spans="1:6" ht="20.100000000000001" customHeight="1" x14ac:dyDescent="0.25">
      <c r="A122" s="1" t="s">
        <v>219</v>
      </c>
      <c r="B122" s="10" t="s">
        <v>212</v>
      </c>
      <c r="C122" s="16" t="s">
        <v>27</v>
      </c>
      <c r="D122" s="11">
        <v>0</v>
      </c>
      <c r="E122" s="11">
        <v>30242</v>
      </c>
      <c r="F122" s="12">
        <f>SUM(Website[[#This Row],[Preliminary ERAF Allocation]:[Property Tax]])</f>
        <v>30242</v>
      </c>
    </row>
    <row r="123" spans="1:6" ht="20.100000000000001" customHeight="1" x14ac:dyDescent="0.25">
      <c r="A123" s="1" t="s">
        <v>220</v>
      </c>
      <c r="B123" s="10" t="s">
        <v>221</v>
      </c>
      <c r="C123" s="16" t="s">
        <v>218</v>
      </c>
      <c r="D123" s="11">
        <v>0</v>
      </c>
      <c r="E123" s="11">
        <v>1338089</v>
      </c>
      <c r="F123" s="12">
        <f>SUM(Website[[#This Row],[Preliminary ERAF Allocation]:[Property Tax]])</f>
        <v>1338089</v>
      </c>
    </row>
    <row r="124" spans="1:6" ht="20.100000000000001" customHeight="1" x14ac:dyDescent="0.25">
      <c r="A124" s="1" t="s">
        <v>222</v>
      </c>
      <c r="B124" s="10" t="s">
        <v>221</v>
      </c>
      <c r="C124" s="16" t="s">
        <v>139</v>
      </c>
      <c r="D124" s="11">
        <v>1634911</v>
      </c>
      <c r="E124" s="11">
        <v>28116894</v>
      </c>
      <c r="F124" s="12">
        <f>SUM(Website[[#This Row],[Preliminary ERAF Allocation]:[Property Tax]])</f>
        <v>29751805</v>
      </c>
    </row>
    <row r="125" spans="1:6" ht="20.100000000000001" customHeight="1" x14ac:dyDescent="0.25">
      <c r="A125" s="1" t="s">
        <v>223</v>
      </c>
      <c r="B125" s="10" t="s">
        <v>58</v>
      </c>
      <c r="C125" s="16" t="s">
        <v>58</v>
      </c>
      <c r="D125" s="25">
        <v>-413686</v>
      </c>
      <c r="E125" s="11">
        <v>12253368</v>
      </c>
      <c r="F125" s="12">
        <f>SUM(Website[[#This Row],[Preliminary ERAF Allocation]:[Property Tax]])</f>
        <v>11839682</v>
      </c>
    </row>
    <row r="126" spans="1:6" ht="20.100000000000001" customHeight="1" x14ac:dyDescent="0.25">
      <c r="A126" s="1" t="s">
        <v>224</v>
      </c>
      <c r="B126" s="10" t="s">
        <v>58</v>
      </c>
      <c r="C126" s="16" t="s">
        <v>225</v>
      </c>
      <c r="D126" s="25">
        <v>-1866</v>
      </c>
      <c r="E126" s="11">
        <v>66453</v>
      </c>
      <c r="F126" s="12">
        <f>SUM(Website[[#This Row],[Preliminary ERAF Allocation]:[Property Tax]])</f>
        <v>64587</v>
      </c>
    </row>
    <row r="127" spans="1:6" ht="20.100000000000001" customHeight="1" x14ac:dyDescent="0.25">
      <c r="A127" s="1" t="s">
        <v>226</v>
      </c>
      <c r="B127" s="10" t="s">
        <v>225</v>
      </c>
      <c r="C127" s="16" t="s">
        <v>225</v>
      </c>
      <c r="D127" s="11">
        <v>39398</v>
      </c>
      <c r="E127" s="11">
        <v>4232002</v>
      </c>
      <c r="F127" s="12">
        <f>SUM(Website[[#This Row],[Preliminary ERAF Allocation]:[Property Tax]])</f>
        <v>4271400</v>
      </c>
    </row>
    <row r="128" spans="1:6" ht="20.100000000000001" customHeight="1" x14ac:dyDescent="0.25">
      <c r="A128" s="1" t="s">
        <v>227</v>
      </c>
      <c r="B128" s="10" t="s">
        <v>228</v>
      </c>
      <c r="C128" s="16" t="s">
        <v>40</v>
      </c>
      <c r="D128" s="11">
        <v>0</v>
      </c>
      <c r="E128" s="11">
        <v>15827</v>
      </c>
      <c r="F128" s="12">
        <f>SUM(Website[[#This Row],[Preliminary ERAF Allocation]:[Property Tax]])</f>
        <v>15827</v>
      </c>
    </row>
    <row r="129" spans="1:6" ht="20.100000000000001" customHeight="1" x14ac:dyDescent="0.25">
      <c r="A129" s="1" t="s">
        <v>229</v>
      </c>
      <c r="B129" s="10" t="s">
        <v>228</v>
      </c>
      <c r="C129" s="16" t="s">
        <v>19</v>
      </c>
      <c r="D129" s="11">
        <v>1963043</v>
      </c>
      <c r="E129" s="11">
        <v>1441944</v>
      </c>
      <c r="F129" s="12">
        <f>SUM(Website[[#This Row],[Preliminary ERAF Allocation]:[Property Tax]])</f>
        <v>3404987</v>
      </c>
    </row>
    <row r="130" spans="1:6" ht="20.100000000000001" customHeight="1" x14ac:dyDescent="0.25">
      <c r="A130" s="1" t="s">
        <v>230</v>
      </c>
      <c r="B130" s="10" t="s">
        <v>228</v>
      </c>
      <c r="C130" s="16" t="s">
        <v>228</v>
      </c>
      <c r="D130" s="11">
        <v>0</v>
      </c>
      <c r="E130" s="11">
        <v>17667620</v>
      </c>
      <c r="F130" s="12">
        <f>SUM(Website[[#This Row],[Preliminary ERAF Allocation]:[Property Tax]])</f>
        <v>17667620</v>
      </c>
    </row>
    <row r="131" spans="1:6" ht="20.100000000000001" customHeight="1" x14ac:dyDescent="0.25">
      <c r="A131" s="1" t="s">
        <v>231</v>
      </c>
      <c r="B131" s="10" t="s">
        <v>228</v>
      </c>
      <c r="C131" s="16" t="s">
        <v>232</v>
      </c>
      <c r="D131" s="11">
        <v>0</v>
      </c>
      <c r="E131" s="11">
        <v>0</v>
      </c>
      <c r="F131" s="12">
        <f>SUM(Website[[#This Row],[Preliminary ERAF Allocation]:[Property Tax]])</f>
        <v>0</v>
      </c>
    </row>
    <row r="132" spans="1:6" ht="20.100000000000001" customHeight="1" x14ac:dyDescent="0.25">
      <c r="A132" s="1" t="s">
        <v>233</v>
      </c>
      <c r="B132" s="10" t="s">
        <v>120</v>
      </c>
      <c r="C132" s="16" t="s">
        <v>142</v>
      </c>
      <c r="D132" s="11">
        <v>0</v>
      </c>
      <c r="E132" s="11">
        <v>265479</v>
      </c>
      <c r="F132" s="12">
        <f>SUM(Website[[#This Row],[Preliminary ERAF Allocation]:[Property Tax]])</f>
        <v>265479</v>
      </c>
    </row>
    <row r="133" spans="1:6" ht="20.100000000000001" customHeight="1" x14ac:dyDescent="0.25">
      <c r="A133" s="1" t="s">
        <v>234</v>
      </c>
      <c r="B133" s="10" t="s">
        <v>120</v>
      </c>
      <c r="C133" s="16" t="s">
        <v>120</v>
      </c>
      <c r="D133" s="11">
        <v>4208684</v>
      </c>
      <c r="E133" s="11">
        <v>57058560</v>
      </c>
      <c r="F133" s="12">
        <f>SUM(Website[[#This Row],[Preliminary ERAF Allocation]:[Property Tax]])</f>
        <v>61267244</v>
      </c>
    </row>
    <row r="134" spans="1:6" ht="20.100000000000001" customHeight="1" x14ac:dyDescent="0.25">
      <c r="A134" s="1" t="s">
        <v>235</v>
      </c>
      <c r="B134" s="10" t="s">
        <v>236</v>
      </c>
      <c r="C134" s="16" t="s">
        <v>27</v>
      </c>
      <c r="D134" s="25">
        <v>-3445097</v>
      </c>
      <c r="E134" s="11">
        <v>39563822</v>
      </c>
      <c r="F134" s="12">
        <f>SUM(Website[[#This Row],[Preliminary ERAF Allocation]:[Property Tax]])</f>
        <v>36118725</v>
      </c>
    </row>
    <row r="135" spans="1:6" ht="20.100000000000001" customHeight="1" x14ac:dyDescent="0.25">
      <c r="A135" s="1" t="s">
        <v>237</v>
      </c>
      <c r="B135" s="10" t="s">
        <v>238</v>
      </c>
      <c r="C135" s="16" t="s">
        <v>23</v>
      </c>
      <c r="D135" s="11">
        <v>0</v>
      </c>
      <c r="E135" s="11">
        <v>7881484</v>
      </c>
      <c r="F135" s="12">
        <f>SUM(Website[[#This Row],[Preliminary ERAF Allocation]:[Property Tax]])</f>
        <v>7881484</v>
      </c>
    </row>
    <row r="136" spans="1:6" ht="20.100000000000001" customHeight="1" x14ac:dyDescent="0.25">
      <c r="A136" s="1" t="s">
        <v>239</v>
      </c>
      <c r="B136" s="10" t="s">
        <v>240</v>
      </c>
      <c r="C136" s="16" t="s">
        <v>58</v>
      </c>
      <c r="D136" s="25">
        <v>-17871</v>
      </c>
      <c r="E136" s="11">
        <v>3702789</v>
      </c>
      <c r="F136" s="12">
        <f>SUM(Website[[#This Row],[Preliminary ERAF Allocation]:[Property Tax]])</f>
        <v>3684918</v>
      </c>
    </row>
    <row r="137" spans="1:6" ht="20.100000000000001" customHeight="1" x14ac:dyDescent="0.25">
      <c r="A137" s="1" t="s">
        <v>241</v>
      </c>
      <c r="B137" s="10" t="s">
        <v>242</v>
      </c>
      <c r="C137" s="16" t="s">
        <v>35</v>
      </c>
      <c r="D137" s="11">
        <v>0</v>
      </c>
      <c r="E137" s="11">
        <v>32368</v>
      </c>
      <c r="F137" s="12">
        <f>SUM(Website[[#This Row],[Preliminary ERAF Allocation]:[Property Tax]])</f>
        <v>32368</v>
      </c>
    </row>
    <row r="138" spans="1:6" ht="20.100000000000001" customHeight="1" x14ac:dyDescent="0.25">
      <c r="A138" s="1" t="s">
        <v>243</v>
      </c>
      <c r="B138" s="10" t="s">
        <v>242</v>
      </c>
      <c r="C138" s="16" t="s">
        <v>58</v>
      </c>
      <c r="D138" s="11">
        <v>0</v>
      </c>
      <c r="E138" s="11">
        <v>920931</v>
      </c>
      <c r="F138" s="12">
        <f>SUM(Website[[#This Row],[Preliminary ERAF Allocation]:[Property Tax]])</f>
        <v>920931</v>
      </c>
    </row>
    <row r="139" spans="1:6" ht="20.100000000000001" customHeight="1" x14ac:dyDescent="0.25">
      <c r="A139" s="1" t="s">
        <v>244</v>
      </c>
      <c r="B139" s="10" t="s">
        <v>245</v>
      </c>
      <c r="C139" s="16" t="s">
        <v>47</v>
      </c>
      <c r="D139" s="25">
        <v>-6749</v>
      </c>
      <c r="E139" s="11">
        <v>937691</v>
      </c>
      <c r="F139" s="12">
        <f>SUM(Website[[#This Row],[Preliminary ERAF Allocation]:[Property Tax]])</f>
        <v>930942</v>
      </c>
    </row>
    <row r="140" spans="1:6" ht="20.100000000000001" customHeight="1" x14ac:dyDescent="0.25">
      <c r="A140" s="1" t="s">
        <v>246</v>
      </c>
      <c r="B140" s="10" t="s">
        <v>245</v>
      </c>
      <c r="C140" s="16" t="s">
        <v>65</v>
      </c>
      <c r="D140" s="25">
        <v>-48035</v>
      </c>
      <c r="E140" s="11">
        <v>6095221</v>
      </c>
      <c r="F140" s="12">
        <f>SUM(Website[[#This Row],[Preliminary ERAF Allocation]:[Property Tax]])</f>
        <v>6047186</v>
      </c>
    </row>
    <row r="141" spans="1:6" ht="20.100000000000001" customHeight="1" x14ac:dyDescent="0.25">
      <c r="A141" s="1" t="s">
        <v>247</v>
      </c>
      <c r="B141" s="10" t="s">
        <v>245</v>
      </c>
      <c r="C141" s="16" t="s">
        <v>51</v>
      </c>
      <c r="D141" s="25">
        <v>-110398</v>
      </c>
      <c r="E141" s="11">
        <v>14170039</v>
      </c>
      <c r="F141" s="12">
        <f>SUM(Website[[#This Row],[Preliminary ERAF Allocation]:[Property Tax]])</f>
        <v>14059641</v>
      </c>
    </row>
    <row r="142" spans="1:6" ht="20.100000000000001" customHeight="1" x14ac:dyDescent="0.25">
      <c r="A142" s="1" t="s">
        <v>248</v>
      </c>
      <c r="B142" s="10" t="s">
        <v>249</v>
      </c>
      <c r="C142" s="16" t="s">
        <v>27</v>
      </c>
      <c r="D142" s="11">
        <v>324689</v>
      </c>
      <c r="E142" s="11">
        <v>5593444</v>
      </c>
      <c r="F142" s="12">
        <f>SUM(Website[[#This Row],[Preliminary ERAF Allocation]:[Property Tax]])</f>
        <v>5918133</v>
      </c>
    </row>
    <row r="143" spans="1:6" ht="20.100000000000001" customHeight="1" x14ac:dyDescent="0.25">
      <c r="A143" s="1" t="s">
        <v>250</v>
      </c>
      <c r="B143" s="10" t="s">
        <v>251</v>
      </c>
      <c r="C143" s="16" t="s">
        <v>205</v>
      </c>
      <c r="D143" s="11">
        <v>0</v>
      </c>
      <c r="E143" s="11">
        <v>28062</v>
      </c>
      <c r="F143" s="12">
        <f>SUM(Website[[#This Row],[Preliminary ERAF Allocation]:[Property Tax]])</f>
        <v>28062</v>
      </c>
    </row>
    <row r="144" spans="1:6" ht="20.100000000000001" customHeight="1" x14ac:dyDescent="0.25">
      <c r="A144" s="1" t="s">
        <v>252</v>
      </c>
      <c r="B144" s="10" t="s">
        <v>251</v>
      </c>
      <c r="C144" s="16" t="s">
        <v>251</v>
      </c>
      <c r="D144" s="11">
        <v>1561492</v>
      </c>
      <c r="E144" s="11">
        <v>71915336</v>
      </c>
      <c r="F144" s="12">
        <f>SUM(Website[[#This Row],[Preliminary ERAF Allocation]:[Property Tax]])</f>
        <v>73476828</v>
      </c>
    </row>
    <row r="145" spans="1:6" ht="20.100000000000001" customHeight="1" x14ac:dyDescent="0.25">
      <c r="A145" s="1" t="s">
        <v>253</v>
      </c>
      <c r="B145" s="10" t="s">
        <v>254</v>
      </c>
      <c r="C145" s="16" t="s">
        <v>40</v>
      </c>
      <c r="D145" s="11">
        <v>1237346</v>
      </c>
      <c r="E145" s="11">
        <v>7308540</v>
      </c>
      <c r="F145" s="12">
        <f>SUM(Website[[#This Row],[Preliminary ERAF Allocation]:[Property Tax]])</f>
        <v>8545886</v>
      </c>
    </row>
    <row r="146" spans="1:6" ht="20.100000000000001" customHeight="1" x14ac:dyDescent="0.25">
      <c r="A146" s="1" t="s">
        <v>255</v>
      </c>
      <c r="B146" s="10" t="s">
        <v>254</v>
      </c>
      <c r="C146" s="16" t="s">
        <v>228</v>
      </c>
      <c r="D146" s="11">
        <v>0</v>
      </c>
      <c r="E146" s="11">
        <v>327847</v>
      </c>
      <c r="F146" s="12">
        <f>SUM(Website[[#This Row],[Preliminary ERAF Allocation]:[Property Tax]])</f>
        <v>327847</v>
      </c>
    </row>
    <row r="147" spans="1:6" ht="20.100000000000001" customHeight="1" x14ac:dyDescent="0.25">
      <c r="A147" s="1" t="s">
        <v>256</v>
      </c>
      <c r="B147" s="10" t="s">
        <v>254</v>
      </c>
      <c r="C147" s="16" t="s">
        <v>23</v>
      </c>
      <c r="D147" s="11">
        <v>0</v>
      </c>
      <c r="E147" s="11">
        <v>7479300</v>
      </c>
      <c r="F147" s="12">
        <f>SUM(Website[[#This Row],[Preliminary ERAF Allocation]:[Property Tax]])</f>
        <v>7479300</v>
      </c>
    </row>
    <row r="148" spans="1:6" ht="20.100000000000001" customHeight="1" x14ac:dyDescent="0.25">
      <c r="A148" s="1" t="s">
        <v>257</v>
      </c>
      <c r="B148" s="10" t="s">
        <v>23</v>
      </c>
      <c r="C148" s="16" t="s">
        <v>23</v>
      </c>
      <c r="D148" s="11">
        <v>593863</v>
      </c>
      <c r="E148" s="11">
        <v>4613879</v>
      </c>
      <c r="F148" s="12">
        <f>SUM(Website[[#This Row],[Preliminary ERAF Allocation]:[Property Tax]])</f>
        <v>5207742</v>
      </c>
    </row>
    <row r="149" spans="1:6" x14ac:dyDescent="0.25">
      <c r="B149" s="21"/>
      <c r="C149" s="22"/>
      <c r="D149" s="23"/>
      <c r="E149" s="23"/>
      <c r="F149" s="24">
        <f>SUM(Website[[#This Row],[Preliminary ERAF Allocation]:[Property Tax]])</f>
        <v>0</v>
      </c>
    </row>
    <row r="150" spans="1:6" x14ac:dyDescent="0.25">
      <c r="C150" s="1" t="s">
        <v>258</v>
      </c>
      <c r="D150" s="19">
        <f>SUBTOTAL(9,Website[Preliminary ERAF Allocation])</f>
        <v>202159148</v>
      </c>
      <c r="E150" s="19">
        <f>SUBTOTAL(9,Website[Property Tax])</f>
        <v>3366876098</v>
      </c>
      <c r="F150" s="19">
        <f>SUBTOTAL(9,Website[Total])</f>
        <v>3569035246</v>
      </c>
    </row>
    <row r="151" spans="1:6" x14ac:dyDescent="0.25">
      <c r="D151" s="20"/>
      <c r="E151" s="20"/>
      <c r="F151" s="20"/>
    </row>
    <row r="152" spans="1:6" x14ac:dyDescent="0.25">
      <c r="F152" s="20"/>
    </row>
    <row r="153" spans="1:6" x14ac:dyDescent="0.25">
      <c r="F153" s="20"/>
    </row>
    <row r="154" spans="1:6" x14ac:dyDescent="0.25">
      <c r="F154" s="20"/>
    </row>
    <row r="155" spans="1:6" x14ac:dyDescent="0.25">
      <c r="D155" s="20"/>
      <c r="E155" s="20"/>
      <c r="F155" s="20"/>
    </row>
    <row r="156" spans="1:6" x14ac:dyDescent="0.25">
      <c r="D156" s="20"/>
      <c r="E156" s="20"/>
      <c r="F156" s="20"/>
    </row>
    <row r="157" spans="1:6" x14ac:dyDescent="0.25">
      <c r="D157" s="20"/>
      <c r="E157" s="20"/>
      <c r="F157" s="20"/>
    </row>
    <row r="158" spans="1:6" x14ac:dyDescent="0.25">
      <c r="D158" s="20"/>
      <c r="E158" s="20"/>
    </row>
  </sheetData>
  <dataValidations count="5">
    <dataValidation allowBlank="1" showInputMessage="1" showErrorMessage="1" promptTitle="Preliminary ERAF Allocation " prompt="Preliminary ERAF Allocation Dropdown Menu: Press Alt + Down Arrow to Open" sqref="D6" xr:uid="{DCA248EC-D828-4297-841A-35336052214E}"/>
    <dataValidation allowBlank="1" showInputMessage="1" showErrorMessage="1" promptTitle="Property Tax" prompt="Property Tax Dropdown Menu: Press Alt + Down Arrow to Open" sqref="E6" xr:uid="{6F9D2599-2612-4AA4-BD12-F5D203FD5441}"/>
    <dataValidation allowBlank="1" showInputMessage="1" showErrorMessage="1" promptTitle="Total " prompt="Total Dropdown Menu: Press Alt + Down Arrow to Open" sqref="F6" xr:uid="{05734F97-60C4-4A57-88BA-4FA1FCD3248A}"/>
    <dataValidation allowBlank="1" showInputMessage="1" showErrorMessage="1" promptTitle="County " prompt="County Dropdown Menu: Press Alt + Down Arrow to Open" sqref="B6" xr:uid="{B04F94B1-BC8C-47B8-8826-EB5895EBCD38}"/>
    <dataValidation allowBlank="1" showInputMessage="1" showErrorMessage="1" promptTitle="Districts" prompt="Districts Dropdown Menu: Press Alt + Down Arrow to Open" sqref="C6" xr:uid="{0815D1D1-4AD6-4D70-87D8-5288C6A5F8EC}"/>
  </dataValidations>
  <pageMargins left="0.7" right="0.7" top="0.75" bottom="0.75" header="0.3" footer="0.3"/>
  <pageSetup scale="23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New Report for Website</vt:lpstr>
      <vt:lpstr>'New Report for Website'!Print_Area</vt:lpstr>
      <vt:lpstr>TitleRegion1..F149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19-20 P2ERAF and Property Tax Distribution</dc:title>
  <dc:subject>19-20 P2ERAF and Property Tax Distribution</dc:subject>
  <dc:creator>Smallwood, Jubilee</dc:creator>
  <cp:keywords>19-20 P2ERAF and Property Tax Distribution</cp:keywords>
  <cp:lastModifiedBy>Rachel</cp:lastModifiedBy>
  <dcterms:created xsi:type="dcterms:W3CDTF">2020-06-05T20:40:48Z</dcterms:created>
  <dcterms:modified xsi:type="dcterms:W3CDTF">2020-06-25T19:57:58Z</dcterms:modified>
</cp:coreProperties>
</file>