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chel\Documents\Current Projects\10.29 CCCCO Avita Excel - RACHEL\"/>
    </mc:Choice>
  </mc:AlternateContent>
  <xr:revisionPtr revIDLastSave="0" documentId="13_ncr:1_{53C6375E-689C-4292-B9FC-2A71C5091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1 P2 ERAF &amp; Ptax July" sheetId="1" r:id="rId1"/>
  </sheets>
  <definedNames>
    <definedName name="ERAF_Total">Website[Preliminary ERAF Allocation]</definedName>
    <definedName name="Property_Tax">Website[Property Tax]</definedName>
    <definedName name="TitleRegion1..F149">Website[[#Headers],[HIDE]]</definedName>
    <definedName name="Total">Website[Total]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9" i="1" l="1"/>
  <c r="E149" i="1"/>
  <c r="D149" i="1"/>
</calcChain>
</file>

<file path=xl/sharedStrings.xml><?xml version="1.0" encoding="utf-8"?>
<sst xmlns="http://schemas.openxmlformats.org/spreadsheetml/2006/main" count="439" uniqueCount="260">
  <si>
    <t>Board of Governors of the California Community Colleges</t>
  </si>
  <si>
    <t>Fiscal Year: 2020-21</t>
  </si>
  <si>
    <t>Issuance Period: Second Principal, July 2021</t>
  </si>
  <si>
    <t xml:space="preserve">Description: Estimated Education Revenue Augmentation Fund (ERAF) Allocation </t>
  </si>
  <si>
    <t>For assistance e-mail apportionments@cccco.edu</t>
  </si>
  <si>
    <t>HIDE</t>
  </si>
  <si>
    <t>County</t>
  </si>
  <si>
    <t>Districts</t>
  </si>
  <si>
    <t>Preliminary ERAF Allocation</t>
  </si>
  <si>
    <t>Property Tax</t>
  </si>
  <si>
    <t>Total</t>
  </si>
  <si>
    <t xml:space="preserve"> ALAMEDA CHABOT-LAS POSITAS</t>
  </si>
  <si>
    <t xml:space="preserve"> ALAMEDA</t>
  </si>
  <si>
    <t xml:space="preserve"> CHABOT-LAS POSITAS</t>
  </si>
  <si>
    <t xml:space="preserve"> ALAMEDA OHLONE</t>
  </si>
  <si>
    <t xml:space="preserve"> OHLONE</t>
  </si>
  <si>
    <t xml:space="preserve"> ALAMEDA PERALTA</t>
  </si>
  <si>
    <t xml:space="preserve"> PERALTA</t>
  </si>
  <si>
    <t xml:space="preserve"> ALAMEDA SAN JOAQUIN DELTA</t>
  </si>
  <si>
    <t xml:space="preserve"> SAN JOAQUIN DELTA</t>
  </si>
  <si>
    <t xml:space="preserve"> BUTTE BUTTE</t>
  </si>
  <si>
    <t xml:space="preserve"> BUTTE</t>
  </si>
  <si>
    <t xml:space="preserve"> BUTTE YUBA</t>
  </si>
  <si>
    <t xml:space="preserve"> YUBA</t>
  </si>
  <si>
    <t xml:space="preserve"> CALAVERAS SAN JOAQUIN DELTA</t>
  </si>
  <si>
    <t xml:space="preserve"> CALAVERAS</t>
  </si>
  <si>
    <t xml:space="preserve"> CALAVERAS YOSEMITE</t>
  </si>
  <si>
    <t xml:space="preserve"> YOSEMITE</t>
  </si>
  <si>
    <t xml:space="preserve"> COLUSA YUBA</t>
  </si>
  <si>
    <t xml:space="preserve"> COLUSA</t>
  </si>
  <si>
    <t xml:space="preserve"> CONTRA COSTA CHABOT-LAS POSITAS</t>
  </si>
  <si>
    <t xml:space="preserve"> CONTRA COSTA</t>
  </si>
  <si>
    <t xml:space="preserve"> CONTRA COSTA CONTRA COSTA</t>
  </si>
  <si>
    <t xml:space="preserve"> DEL NORTE REDWOODS</t>
  </si>
  <si>
    <t xml:space="preserve"> DEL NORTE</t>
  </si>
  <si>
    <t xml:space="preserve"> REDWOODS</t>
  </si>
  <si>
    <t xml:space="preserve"> EL DORADO LAKE TAHOE</t>
  </si>
  <si>
    <t xml:space="preserve"> EL DORADO</t>
  </si>
  <si>
    <t xml:space="preserve"> LAKE TAHOE</t>
  </si>
  <si>
    <t xml:space="preserve"> EL DORADO LOS RIOS</t>
  </si>
  <si>
    <t xml:space="preserve"> LOS RIOS</t>
  </si>
  <si>
    <t xml:space="preserve"> EL DORADO SIERRA</t>
  </si>
  <si>
    <t xml:space="preserve"> SIERRA</t>
  </si>
  <si>
    <t xml:space="preserve"> FRESNO MERCED</t>
  </si>
  <si>
    <t xml:space="preserve"> FRESNO</t>
  </si>
  <si>
    <t xml:space="preserve"> MERCED</t>
  </si>
  <si>
    <t xml:space="preserve"> FRESNO SEQUOIAS</t>
  </si>
  <si>
    <t xml:space="preserve"> SEQUOIAS</t>
  </si>
  <si>
    <t xml:space="preserve"> FRESNO STATE CENTER</t>
  </si>
  <si>
    <t xml:space="preserve"> STATE CENTER</t>
  </si>
  <si>
    <t xml:space="preserve"> FRESNO WEST HILLS</t>
  </si>
  <si>
    <t xml:space="preserve"> WEST HILLS</t>
  </si>
  <si>
    <t xml:space="preserve"> GLENN BUTTE</t>
  </si>
  <si>
    <t xml:space="preserve"> GLENN</t>
  </si>
  <si>
    <t xml:space="preserve"> GLENN YUBA</t>
  </si>
  <si>
    <t xml:space="preserve"> HUMBOLDT REDWOODS</t>
  </si>
  <si>
    <t xml:space="preserve"> HUMBOLDT</t>
  </si>
  <si>
    <t xml:space="preserve"> HUMBOLDT SHASTA</t>
  </si>
  <si>
    <t xml:space="preserve"> SHASTA</t>
  </si>
  <si>
    <t xml:space="preserve"> IMPERIAL DESERT</t>
  </si>
  <si>
    <t xml:space="preserve"> IMPERIAL</t>
  </si>
  <si>
    <t xml:space="preserve"> DESERT</t>
  </si>
  <si>
    <t xml:space="preserve"> IMPERIAL IMPERIAL</t>
  </si>
  <si>
    <t xml:space="preserve"> INYO KERN</t>
  </si>
  <si>
    <t xml:space="preserve"> INYO</t>
  </si>
  <si>
    <t xml:space="preserve"> KERN</t>
  </si>
  <si>
    <t xml:space="preserve"> KERN ANTELOPE VALLEY</t>
  </si>
  <si>
    <t xml:space="preserve"> ANTELOPE VALLEY</t>
  </si>
  <si>
    <t xml:space="preserve"> KERN KERN</t>
  </si>
  <si>
    <t xml:space="preserve"> KERN WEST KERN</t>
  </si>
  <si>
    <t xml:space="preserve"> WEST KERN</t>
  </si>
  <si>
    <t xml:space="preserve"> KINGS SEQUOIAS</t>
  </si>
  <si>
    <t xml:space="preserve"> KINGS</t>
  </si>
  <si>
    <t xml:space="preserve"> KINGS STATE CENTER</t>
  </si>
  <si>
    <t xml:space="preserve"> KINGS WEST HILLS</t>
  </si>
  <si>
    <t xml:space="preserve"> LAKE MENDOCINO-LAKE</t>
  </si>
  <si>
    <t xml:space="preserve"> LAKE</t>
  </si>
  <si>
    <t xml:space="preserve"> MENDOCINO-LAKE</t>
  </si>
  <si>
    <t xml:space="preserve"> LAKE YUBA</t>
  </si>
  <si>
    <t xml:space="preserve"> LASSEN LASSEN</t>
  </si>
  <si>
    <t xml:space="preserve"> LASSEN</t>
  </si>
  <si>
    <t xml:space="preserve"> LASSEN SHASTA</t>
  </si>
  <si>
    <t xml:space="preserve"> LOS ANGELES ANTELOPE VALLEY</t>
  </si>
  <si>
    <t xml:space="preserve"> LOS ANGELES</t>
  </si>
  <si>
    <t xml:space="preserve"> LOS ANGELES CERRITOS</t>
  </si>
  <si>
    <t xml:space="preserve"> CERRITOS</t>
  </si>
  <si>
    <t xml:space="preserve"> LOS ANGELES CITRUS</t>
  </si>
  <si>
    <t xml:space="preserve"> CITRUS</t>
  </si>
  <si>
    <t xml:space="preserve"> LOS ANGELES COAST</t>
  </si>
  <si>
    <t xml:space="preserve"> COAST</t>
  </si>
  <si>
    <t xml:space="preserve"> LOS ANGELES COMPTON</t>
  </si>
  <si>
    <t xml:space="preserve"> COMPTON</t>
  </si>
  <si>
    <t xml:space="preserve"> LOS ANGELES EL CAMINO</t>
  </si>
  <si>
    <t xml:space="preserve"> EL CAMINO</t>
  </si>
  <si>
    <t xml:space="preserve"> LOS ANGELES GLENDALE</t>
  </si>
  <si>
    <t xml:space="preserve"> GLENDALE</t>
  </si>
  <si>
    <t xml:space="preserve"> LOS ANGELES LONG BEACH</t>
  </si>
  <si>
    <t xml:space="preserve"> LONG BEACH</t>
  </si>
  <si>
    <t xml:space="preserve"> LOS ANGELES LOS ANGELES</t>
  </si>
  <si>
    <t xml:space="preserve"> LOS ANGELES MT SAN ANTONIO</t>
  </si>
  <si>
    <t xml:space="preserve"> MT SAN ANTONIO</t>
  </si>
  <si>
    <t xml:space="preserve"> LOS ANGELES NORTH ORANGE</t>
  </si>
  <si>
    <t xml:space="preserve"> NORTH ORANGE</t>
  </si>
  <si>
    <t xml:space="preserve"> LOS ANGELES PASADENA</t>
  </si>
  <si>
    <t xml:space="preserve"> PASADENA</t>
  </si>
  <si>
    <t xml:space="preserve"> LOS ANGELES RIO HONDO</t>
  </si>
  <si>
    <t xml:space="preserve"> RIO HONDO</t>
  </si>
  <si>
    <t xml:space="preserve"> LOS ANGELES SANTA CLARITA</t>
  </si>
  <si>
    <t xml:space="preserve"> SANTA CLARITA</t>
  </si>
  <si>
    <t xml:space="preserve"> LOS ANGELES SANTA MONICA</t>
  </si>
  <si>
    <t xml:space="preserve"> SANTA MONICA</t>
  </si>
  <si>
    <t xml:space="preserve"> LOS ANGELES VICTOR VALLEY</t>
  </si>
  <si>
    <t xml:space="preserve"> VICTOR VALLEY</t>
  </si>
  <si>
    <t xml:space="preserve"> MADERA MERCED</t>
  </si>
  <si>
    <t xml:space="preserve"> MADERA</t>
  </si>
  <si>
    <t xml:space="preserve"> MADERA STATE CENTER</t>
  </si>
  <si>
    <t xml:space="preserve"> MADERA WEST HILLS</t>
  </si>
  <si>
    <t xml:space="preserve"> MARIN MARIN</t>
  </si>
  <si>
    <t xml:space="preserve"> MARIN</t>
  </si>
  <si>
    <t xml:space="preserve"> MARIN SONOMA</t>
  </si>
  <si>
    <t xml:space="preserve"> SONOMA</t>
  </si>
  <si>
    <t xml:space="preserve"> MENDOCINO MENDOCINO-LAKE</t>
  </si>
  <si>
    <t xml:space="preserve"> MENDOCINO</t>
  </si>
  <si>
    <t xml:space="preserve"> MENDOCINO REDWOODS</t>
  </si>
  <si>
    <t xml:space="preserve"> MENDOCINO SONOMA</t>
  </si>
  <si>
    <t xml:space="preserve"> MERCED MERCED</t>
  </si>
  <si>
    <t xml:space="preserve"> MERCED YOSEMITE</t>
  </si>
  <si>
    <t xml:space="preserve"> MODOC LASSEN</t>
  </si>
  <si>
    <t xml:space="preserve"> MODOC</t>
  </si>
  <si>
    <t xml:space="preserve"> MODOC SHASTA</t>
  </si>
  <si>
    <t xml:space="preserve"> MONTEREY CABRILLO</t>
  </si>
  <si>
    <t xml:space="preserve"> MONTEREY</t>
  </si>
  <si>
    <t xml:space="preserve"> CABRILLO</t>
  </si>
  <si>
    <t xml:space="preserve"> MONTEREY HARTNELL</t>
  </si>
  <si>
    <t xml:space="preserve"> HARTNELL</t>
  </si>
  <si>
    <t xml:space="preserve"> MONTEREY MONTEREY PENINSULA</t>
  </si>
  <si>
    <t xml:space="preserve"> MONTEREY PENINSULA</t>
  </si>
  <si>
    <t xml:space="preserve"> MONTEREY SAN LUIS OBISPO</t>
  </si>
  <si>
    <t xml:space="preserve"> SAN LUIS OBISPO</t>
  </si>
  <si>
    <t xml:space="preserve"> MONTEREY WEST HILLS</t>
  </si>
  <si>
    <t xml:space="preserve"> NAPA NAPA VALLEY</t>
  </si>
  <si>
    <t xml:space="preserve"> NAPA</t>
  </si>
  <si>
    <t xml:space="preserve"> NAPA VALLEY</t>
  </si>
  <si>
    <t xml:space="preserve"> NEVADA SIERRA</t>
  </si>
  <si>
    <t xml:space="preserve"> NEVADA</t>
  </si>
  <si>
    <t xml:space="preserve"> ORANGE COAST</t>
  </si>
  <si>
    <t xml:space="preserve"> ORANGE</t>
  </si>
  <si>
    <t xml:space="preserve"> ORANGE NORTH ORANGE</t>
  </si>
  <si>
    <t xml:space="preserve"> ORANGE RANCHO SANTIAGO</t>
  </si>
  <si>
    <t xml:space="preserve"> RANCHO SANTIAGO</t>
  </si>
  <si>
    <t xml:space="preserve"> ORANGE SOUTH ORANGE CO.</t>
  </si>
  <si>
    <t xml:space="preserve"> SOUTH ORANGE CO.</t>
  </si>
  <si>
    <t xml:space="preserve"> PLACER LOS RIOS</t>
  </si>
  <si>
    <t xml:space="preserve"> PLACER</t>
  </si>
  <si>
    <t xml:space="preserve"> PLACER SIERRA</t>
  </si>
  <si>
    <t xml:space="preserve"> PLACER YUBA</t>
  </si>
  <si>
    <t xml:space="preserve"> PLUMAS FEATHER RIVER</t>
  </si>
  <si>
    <t xml:space="preserve"> PLUMAS</t>
  </si>
  <si>
    <t xml:space="preserve"> FEATHER RIVER</t>
  </si>
  <si>
    <t xml:space="preserve"> RIVERSIDE DESERT</t>
  </si>
  <si>
    <t xml:space="preserve"> RIVERSIDE</t>
  </si>
  <si>
    <t xml:space="preserve"> RIVERSIDE MT SAN JACINTO</t>
  </si>
  <si>
    <t xml:space="preserve"> MT SAN JACINTO</t>
  </si>
  <si>
    <t xml:space="preserve"> RIVERSIDE PALO VERDE</t>
  </si>
  <si>
    <t xml:space="preserve"> PALO VERDE</t>
  </si>
  <si>
    <t xml:space="preserve"> RIVERSIDE RIVERSIDE</t>
  </si>
  <si>
    <t xml:space="preserve"> RIVERSIDE SAN BERNARDINO</t>
  </si>
  <si>
    <t xml:space="preserve"> SAN BERNARDINO</t>
  </si>
  <si>
    <t xml:space="preserve"> SACRAMENTO LOS RIOS</t>
  </si>
  <si>
    <t xml:space="preserve"> SACRAMENTO</t>
  </si>
  <si>
    <t xml:space="preserve"> SACRAMENTO SAN JOAQUIN DELTA</t>
  </si>
  <si>
    <t xml:space="preserve"> SACRAMENTO SIERRA</t>
  </si>
  <si>
    <t xml:space="preserve"> SAN BENITO CABRILLO</t>
  </si>
  <si>
    <t xml:space="preserve"> SAN BENITO</t>
  </si>
  <si>
    <t xml:space="preserve"> SAN BENITO GAVILAN</t>
  </si>
  <si>
    <t xml:space="preserve"> GAVILAN</t>
  </si>
  <si>
    <t xml:space="preserve"> SAN BENITO HARTNELL</t>
  </si>
  <si>
    <t xml:space="preserve"> SAN BENITO WEST HILLS</t>
  </si>
  <si>
    <t xml:space="preserve"> SAN BERNARDINO BARSTOW</t>
  </si>
  <si>
    <t xml:space="preserve"> BARSTOW</t>
  </si>
  <si>
    <t xml:space="preserve"> SAN BERNARDINO CHAFFEY</t>
  </si>
  <si>
    <t xml:space="preserve"> CHAFFEY</t>
  </si>
  <si>
    <t xml:space="preserve"> SAN BERNARDINO COPPER MOUNTAIN</t>
  </si>
  <si>
    <t xml:space="preserve"> COPPER MOUNTAIN</t>
  </si>
  <si>
    <t xml:space="preserve"> SAN BERNARDINO KERN</t>
  </si>
  <si>
    <t xml:space="preserve"> SAN BERNARDINO PALO VERDE</t>
  </si>
  <si>
    <t xml:space="preserve"> SAN BERNARDINO SAN BERNARDINO</t>
  </si>
  <si>
    <t xml:space="preserve"> SAN BERNARDINO VICTOR VALLEY</t>
  </si>
  <si>
    <t xml:space="preserve"> SAN DIEGO GROSSMONT-CUYAMACA</t>
  </si>
  <si>
    <t xml:space="preserve"> SAN DIEGO</t>
  </si>
  <si>
    <t xml:space="preserve"> GROSSMONT-CUYAMACA</t>
  </si>
  <si>
    <t xml:space="preserve"> SAN DIEGO MIRA COSTA</t>
  </si>
  <si>
    <t xml:space="preserve"> MIRA COSTA</t>
  </si>
  <si>
    <t xml:space="preserve"> SAN DIEGO PALOMAR</t>
  </si>
  <si>
    <t xml:space="preserve"> PALOMAR</t>
  </si>
  <si>
    <t xml:space="preserve"> SAN DIEGO SAN DIEGO</t>
  </si>
  <si>
    <t xml:space="preserve"> SAN DIEGO SOUTHWESTERN</t>
  </si>
  <si>
    <t xml:space="preserve"> SOUTHWESTERN</t>
  </si>
  <si>
    <t xml:space="preserve"> SAN FRANCISCO SAN FRANCISCO</t>
  </si>
  <si>
    <t xml:space="preserve"> SAN FRANCISCO</t>
  </si>
  <si>
    <t xml:space="preserve"> SAN JOAQUIN SAN JOAQUIN DELTA</t>
  </si>
  <si>
    <t xml:space="preserve"> SAN JOAQUIN</t>
  </si>
  <si>
    <t xml:space="preserve"> SAN JOAQUIN YOSEMITE</t>
  </si>
  <si>
    <t xml:space="preserve"> SAN LUIS OBISPO ALLAN HANCOCK</t>
  </si>
  <si>
    <t xml:space="preserve"> ALLAN HANCOCK</t>
  </si>
  <si>
    <t xml:space="preserve"> SAN LUIS OBISPO SAN LUIS OBISPO</t>
  </si>
  <si>
    <t xml:space="preserve"> SAN MATEO SAN MATEO</t>
  </si>
  <si>
    <t xml:space="preserve"> SAN MATEO</t>
  </si>
  <si>
    <t xml:space="preserve"> SANTA BARBARA ALLAN HANCOCK</t>
  </si>
  <si>
    <t xml:space="preserve"> SANTA BARBARA</t>
  </si>
  <si>
    <t xml:space="preserve"> SANTA BARBARA SANTA BARBARA</t>
  </si>
  <si>
    <t xml:space="preserve"> SANTA CLARA FOOTHILL-DEANZA</t>
  </si>
  <si>
    <t xml:space="preserve"> SANTA CLARA</t>
  </si>
  <si>
    <t xml:space="preserve"> FOOTHILL-DEANZA</t>
  </si>
  <si>
    <t xml:space="preserve"> SANTA CLARA GAVILAN</t>
  </si>
  <si>
    <t xml:space="preserve"> SANTA CLARA SAN JOSE</t>
  </si>
  <si>
    <t xml:space="preserve"> SAN JOSE</t>
  </si>
  <si>
    <t xml:space="preserve"> SANTA CLARA WEST VALLEY</t>
  </si>
  <si>
    <t xml:space="preserve"> WEST VALLEY</t>
  </si>
  <si>
    <t xml:space="preserve"> SANTA CLARA YOSEMITE</t>
  </si>
  <si>
    <t xml:space="preserve"> SANTA CRUZ CABRILLO</t>
  </si>
  <si>
    <t xml:space="preserve"> SANTA CRUZ</t>
  </si>
  <si>
    <t xml:space="preserve"> SANTA CRUZ WEST VALLEY</t>
  </si>
  <si>
    <t xml:space="preserve"> SHASTA SHASTA</t>
  </si>
  <si>
    <t xml:space="preserve"> SHASTA SISKIYOU</t>
  </si>
  <si>
    <t xml:space="preserve"> SISKIYOU</t>
  </si>
  <si>
    <t xml:space="preserve"> SISKIYOU SISKIYOU</t>
  </si>
  <si>
    <t xml:space="preserve"> SOLANO CALBRIGHT</t>
  </si>
  <si>
    <t xml:space="preserve"> SOLANO</t>
  </si>
  <si>
    <t xml:space="preserve"> CALBRIGHT</t>
  </si>
  <si>
    <t xml:space="preserve"> SOLANO LOS RIOS</t>
  </si>
  <si>
    <t xml:space="preserve"> SOLANO SAN JOAQUIN DELTA</t>
  </si>
  <si>
    <t xml:space="preserve"> SOLANO SOLANO</t>
  </si>
  <si>
    <t xml:space="preserve"> SONOMA NAPA VALLEY</t>
  </si>
  <si>
    <t xml:space="preserve"> SONOMA SONOMA</t>
  </si>
  <si>
    <t xml:space="preserve"> STANISLAUS YOSEMITE</t>
  </si>
  <si>
    <t xml:space="preserve"> STANISLAUS</t>
  </si>
  <si>
    <t xml:space="preserve"> SUTTER YUBA</t>
  </si>
  <si>
    <t xml:space="preserve"> SUTTER</t>
  </si>
  <si>
    <t xml:space="preserve"> TEHAMA SHASTA</t>
  </si>
  <si>
    <t xml:space="preserve"> TEHAMA</t>
  </si>
  <si>
    <t xml:space="preserve"> TRINITY REDWOODS</t>
  </si>
  <si>
    <t xml:space="preserve"> TRINITY</t>
  </si>
  <si>
    <t xml:space="preserve"> TRINITY SHASTA</t>
  </si>
  <si>
    <t xml:space="preserve"> TULARE KERN</t>
  </si>
  <si>
    <t xml:space="preserve"> TULARE</t>
  </si>
  <si>
    <t xml:space="preserve"> TULARE SEQUOIAS</t>
  </si>
  <si>
    <t xml:space="preserve"> TULARE STATE CENTER</t>
  </si>
  <si>
    <t xml:space="preserve"> TUOLUMNE YOSEMITE</t>
  </si>
  <si>
    <t xml:space="preserve"> TUOLUMNE</t>
  </si>
  <si>
    <t xml:space="preserve"> VENTURA ALLAN HANCOCK</t>
  </si>
  <si>
    <t xml:space="preserve"> VENTURA</t>
  </si>
  <si>
    <t xml:space="preserve"> VENTURA VENTURA</t>
  </si>
  <si>
    <t xml:space="preserve"> YOLO LOS RIOS</t>
  </si>
  <si>
    <t xml:space="preserve"> YOLO</t>
  </si>
  <si>
    <t xml:space="preserve"> YOLO SOLANO</t>
  </si>
  <si>
    <t xml:space="preserve"> YOLO YUBA</t>
  </si>
  <si>
    <t xml:space="preserve"> YUBA YUBA</t>
  </si>
  <si>
    <t xml:space="preserve">Total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</si>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</sst>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mm\ yyyy"/>
    <numFmt numFmtId="165" formatCode="#,##0.00_);[Color9]\(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/>
    <xf numFmtId="0" fontId="3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Border="1"/>
    <xf numFmtId="0" fontId="4" fillId="0" borderId="0" xfId="1" applyFont="1" applyAlignment="1"/>
    <xf numFmtId="0" fontId="4" fillId="0" borderId="0" xfId="1" applyFont="1" applyBorder="1" applyAlignment="1">
      <alignment horizontal="centerContinuous"/>
    </xf>
    <xf numFmtId="164" fontId="4" fillId="0" borderId="0" xfId="1" applyNumberFormat="1" applyFont="1" applyAlignme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38" fontId="2" fillId="0" borderId="5" xfId="1" applyNumberFormat="1" applyFont="1" applyBorder="1" applyAlignment="1">
      <alignment horizontal="right"/>
    </xf>
    <xf numFmtId="38" fontId="2" fillId="0" borderId="6" xfId="1" applyNumberFormat="1" applyFont="1" applyBorder="1" applyAlignment="1">
      <alignment horizontal="right"/>
    </xf>
    <xf numFmtId="39" fontId="2" fillId="0" borderId="0" xfId="1" applyNumberFormat="1" applyFont="1" applyBorder="1"/>
    <xf numFmtId="0" fontId="5" fillId="0" borderId="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left" wrapText="1"/>
    </xf>
    <xf numFmtId="6" fontId="2" fillId="0" borderId="8" xfId="1" applyNumberFormat="1" applyFont="1" applyBorder="1"/>
    <xf numFmtId="39" fontId="2" fillId="0" borderId="0" xfId="1" applyNumberFormat="1" applyFont="1"/>
    <xf numFmtId="3" fontId="0" fillId="0" borderId="0" xfId="0" applyNumberFormat="1"/>
    <xf numFmtId="165" fontId="2" fillId="0" borderId="0" xfId="1" applyNumberFormat="1" applyFont="1"/>
    <xf numFmtId="165" fontId="6" fillId="0" borderId="0" xfId="1" applyNumberFormat="1" applyFont="1" applyAlignment="1"/>
    <xf numFmtId="165" fontId="4" fillId="0" borderId="0" xfId="1" applyNumberFormat="1" applyFont="1" applyAlignment="1"/>
    <xf numFmtId="165" fontId="2" fillId="0" borderId="5" xfId="1" applyNumberFormat="1" applyFont="1" applyBorder="1" applyAlignment="1">
      <alignment horizontal="right"/>
    </xf>
    <xf numFmtId="165" fontId="2" fillId="0" borderId="5" xfId="1" applyNumberFormat="1" applyFont="1" applyFill="1" applyBorder="1" applyAlignment="1">
      <alignment horizontal="right"/>
    </xf>
    <xf numFmtId="165" fontId="2" fillId="0" borderId="8" xfId="1" applyNumberFormat="1" applyFont="1" applyBorder="1"/>
    <xf numFmtId="165" fontId="4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Normal 5 2" xfId="1" xr:uid="{00000000-0005-0000-0000-000001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5" formatCode="#,##0.00_);[Color9]\(#,##0.00\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6" formatCode="#,##0_);[Red]\(#,##0\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6" formatCode="#,##0_);[Red]\(#,##0\)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ebsite" displayName="Website" ref="A6:F148" totalsRowShown="0" headerRowDxfId="10" dataDxfId="8" headerRowBorderDxfId="9" tableBorderDxfId="7" totalsRowBorderDxfId="6">
  <autoFilter ref="A6:F148" xr:uid="{00000000-0009-0000-0100-000001000000}"/>
  <sortState xmlns:xlrd2="http://schemas.microsoft.com/office/spreadsheetml/2017/richdata2" ref="A7:F148">
    <sortCondition ref="B6:B148"/>
  </sortState>
  <tableColumns count="6">
    <tableColumn id="3" xr3:uid="{00000000-0010-0000-0000-000003000000}" name="HIDE" dataDxfId="5"/>
    <tableColumn id="1" xr3:uid="{00000000-0010-0000-0000-000001000000}" name="County" dataDxfId="4"/>
    <tableColumn id="4" xr3:uid="{00000000-0010-0000-0000-000004000000}" name="Districts" dataDxfId="2"/>
    <tableColumn id="2" xr3:uid="{00000000-0010-0000-0000-000002000000}" name="Preliminary ERAF Allocation" dataDxfId="0"/>
    <tableColumn id="27" xr3:uid="{00000000-0010-0000-0000-00001B000000}" name="Property Tax" dataDxfId="1"/>
    <tableColumn id="5" xr3:uid="{00000000-0010-0000-0000-000005000000}" name="Total" dataDxfId="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mmunity College Payment Table" altTextSummary="Community College Payment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"/>
  <sheetViews>
    <sheetView tabSelected="1" showWhiteSpace="0" topLeftCell="A145" zoomScale="70" zoomScaleNormal="70" workbookViewId="0">
      <selection activeCell="D8" sqref="D8"/>
    </sheetView>
  </sheetViews>
  <sheetFormatPr defaultColWidth="9.140625" defaultRowHeight="15.75" x14ac:dyDescent="0.25"/>
  <cols>
    <col min="1" max="1" width="42.5703125" style="1" bestFit="1" customWidth="1"/>
    <col min="2" max="2" width="47.28515625" style="1" customWidth="1"/>
    <col min="3" max="3" width="34" style="1" customWidth="1"/>
    <col min="4" max="4" width="30.7109375" style="20" customWidth="1"/>
    <col min="5" max="6" width="30.7109375" style="1" customWidth="1"/>
    <col min="7" max="7" width="15.5703125" style="3" customWidth="1"/>
    <col min="8" max="16384" width="9.140625" style="1"/>
  </cols>
  <sheetData>
    <row r="1" spans="1:7" ht="20.100000000000001" customHeight="1" x14ac:dyDescent="0.25">
      <c r="A1" s="2" t="s">
        <v>0</v>
      </c>
      <c r="C1" s="2"/>
    </row>
    <row r="2" spans="1:7" ht="20.100000000000001" customHeight="1" x14ac:dyDescent="0.25">
      <c r="A2" s="2" t="s">
        <v>1</v>
      </c>
      <c r="C2" s="2"/>
    </row>
    <row r="3" spans="1:7" ht="20.100000000000001" customHeight="1" x14ac:dyDescent="0.25">
      <c r="A3" s="2" t="s">
        <v>2</v>
      </c>
      <c r="C3" s="2"/>
      <c r="D3" s="21"/>
      <c r="E3" s="4"/>
      <c r="F3" s="4"/>
      <c r="G3" s="5"/>
    </row>
    <row r="4" spans="1:7" ht="20.100000000000001" customHeight="1" x14ac:dyDescent="0.25">
      <c r="A4" s="4" t="s">
        <v>3</v>
      </c>
      <c r="C4" s="4"/>
      <c r="D4" s="22"/>
      <c r="E4" s="4"/>
      <c r="F4" s="4"/>
    </row>
    <row r="5" spans="1:7" ht="20.100000000000001" customHeight="1" x14ac:dyDescent="0.25">
      <c r="A5" s="2" t="s">
        <v>4</v>
      </c>
      <c r="C5" s="2"/>
      <c r="D5" s="22"/>
      <c r="E5" s="6"/>
      <c r="F5" s="6"/>
    </row>
    <row r="6" spans="1:7" ht="31.5" customHeight="1" x14ac:dyDescent="0.25">
      <c r="A6" s="7" t="s">
        <v>5</v>
      </c>
      <c r="B6" s="8" t="s">
        <v>6</v>
      </c>
      <c r="C6" s="8" t="s">
        <v>7</v>
      </c>
      <c r="D6" s="26" t="s">
        <v>8</v>
      </c>
      <c r="E6" s="7" t="s">
        <v>9</v>
      </c>
      <c r="F6" s="9" t="s">
        <v>10</v>
      </c>
    </row>
    <row r="7" spans="1:7" ht="20.100000000000001" customHeight="1" x14ac:dyDescent="0.25">
      <c r="A7" s="1" t="s">
        <v>11</v>
      </c>
      <c r="B7" s="10" t="s">
        <v>12</v>
      </c>
      <c r="C7" s="10" t="s">
        <v>13</v>
      </c>
      <c r="D7" s="23">
        <v>19188256</v>
      </c>
      <c r="E7" s="11">
        <v>39361535</v>
      </c>
      <c r="F7" s="12">
        <v>58549791</v>
      </c>
      <c r="G7" s="13"/>
    </row>
    <row r="8" spans="1:7" ht="20.100000000000001" customHeight="1" x14ac:dyDescent="0.25">
      <c r="A8" s="1" t="s">
        <v>14</v>
      </c>
      <c r="B8" s="10" t="s">
        <v>12</v>
      </c>
      <c r="C8" s="10" t="s">
        <v>15</v>
      </c>
      <c r="D8" s="23">
        <v>100316</v>
      </c>
      <c r="E8" s="11">
        <v>25714489</v>
      </c>
      <c r="F8" s="12">
        <v>25814805</v>
      </c>
      <c r="G8" s="13"/>
    </row>
    <row r="9" spans="1:7" ht="20.100000000000001" customHeight="1" x14ac:dyDescent="0.25">
      <c r="A9" s="1" t="s">
        <v>16</v>
      </c>
      <c r="B9" s="10" t="s">
        <v>12</v>
      </c>
      <c r="C9" s="10" t="s">
        <v>17</v>
      </c>
      <c r="D9" s="23">
        <v>23088820</v>
      </c>
      <c r="E9" s="11">
        <v>30186246</v>
      </c>
      <c r="F9" s="12">
        <v>53275066</v>
      </c>
      <c r="G9" s="13"/>
    </row>
    <row r="10" spans="1:7" ht="20.100000000000001" customHeight="1" x14ac:dyDescent="0.25">
      <c r="A10" s="1" t="s">
        <v>18</v>
      </c>
      <c r="B10" s="10" t="s">
        <v>12</v>
      </c>
      <c r="C10" s="14" t="s">
        <v>19</v>
      </c>
      <c r="D10" s="23">
        <v>0</v>
      </c>
      <c r="E10" s="11">
        <v>138481</v>
      </c>
      <c r="F10" s="12">
        <v>138481</v>
      </c>
      <c r="G10" s="13"/>
    </row>
    <row r="11" spans="1:7" ht="20.100000000000001" customHeight="1" x14ac:dyDescent="0.25">
      <c r="A11" s="1" t="s">
        <v>20</v>
      </c>
      <c r="B11" s="14" t="s">
        <v>21</v>
      </c>
      <c r="C11" s="14" t="s">
        <v>21</v>
      </c>
      <c r="D11" s="23">
        <v>-3303983</v>
      </c>
      <c r="E11" s="11">
        <v>16129700</v>
      </c>
      <c r="F11" s="12">
        <v>12825717</v>
      </c>
      <c r="G11" s="13"/>
    </row>
    <row r="12" spans="1:7" ht="20.100000000000001" customHeight="1" x14ac:dyDescent="0.25">
      <c r="A12" s="1" t="s">
        <v>22</v>
      </c>
      <c r="B12" s="14" t="s">
        <v>21</v>
      </c>
      <c r="C12" s="14" t="s">
        <v>23</v>
      </c>
      <c r="D12" s="23">
        <v>-12045</v>
      </c>
      <c r="E12" s="11">
        <v>53824</v>
      </c>
      <c r="F12" s="12">
        <v>41779</v>
      </c>
      <c r="G12" s="13"/>
    </row>
    <row r="13" spans="1:7" ht="20.100000000000001" customHeight="1" x14ac:dyDescent="0.25">
      <c r="A13" s="1" t="s">
        <v>24</v>
      </c>
      <c r="B13" s="14" t="s">
        <v>25</v>
      </c>
      <c r="C13" s="14" t="s">
        <v>19</v>
      </c>
      <c r="D13" s="23">
        <v>377692</v>
      </c>
      <c r="E13" s="11">
        <v>1513064</v>
      </c>
      <c r="F13" s="12">
        <v>1890756</v>
      </c>
      <c r="G13" s="13"/>
    </row>
    <row r="14" spans="1:7" ht="20.100000000000001" customHeight="1" x14ac:dyDescent="0.25">
      <c r="A14" s="1" t="s">
        <v>26</v>
      </c>
      <c r="B14" s="14" t="s">
        <v>25</v>
      </c>
      <c r="C14" s="14" t="s">
        <v>27</v>
      </c>
      <c r="D14" s="23">
        <v>0</v>
      </c>
      <c r="E14" s="11">
        <v>2735005</v>
      </c>
      <c r="F14" s="12">
        <v>2735005</v>
      </c>
      <c r="G14" s="13"/>
    </row>
    <row r="15" spans="1:7" ht="20.100000000000001" customHeight="1" x14ac:dyDescent="0.25">
      <c r="A15" s="1" t="s">
        <v>28</v>
      </c>
      <c r="B15" s="14" t="s">
        <v>29</v>
      </c>
      <c r="C15" s="14" t="s">
        <v>23</v>
      </c>
      <c r="D15" s="23">
        <v>-26300</v>
      </c>
      <c r="E15" s="11">
        <v>5620555</v>
      </c>
      <c r="F15" s="12">
        <v>5594255</v>
      </c>
      <c r="G15" s="13"/>
    </row>
    <row r="16" spans="1:7" ht="20.100000000000001" customHeight="1" x14ac:dyDescent="0.25">
      <c r="A16" s="1" t="s">
        <v>30</v>
      </c>
      <c r="B16" s="14" t="s">
        <v>31</v>
      </c>
      <c r="C16" s="14" t="s">
        <v>13</v>
      </c>
      <c r="D16" s="23">
        <v>0</v>
      </c>
      <c r="E16" s="11">
        <v>354588</v>
      </c>
      <c r="F16" s="12">
        <v>354588</v>
      </c>
      <c r="G16" s="13"/>
    </row>
    <row r="17" spans="1:7" ht="20.100000000000001" customHeight="1" x14ac:dyDescent="0.25">
      <c r="A17" s="1" t="s">
        <v>32</v>
      </c>
      <c r="B17" s="14" t="s">
        <v>31</v>
      </c>
      <c r="C17" s="14" t="s">
        <v>31</v>
      </c>
      <c r="D17" s="23">
        <v>13624978</v>
      </c>
      <c r="E17" s="11">
        <v>107871917</v>
      </c>
      <c r="F17" s="12">
        <v>121496895</v>
      </c>
      <c r="G17" s="13"/>
    </row>
    <row r="18" spans="1:7" ht="20.100000000000001" customHeight="1" x14ac:dyDescent="0.25">
      <c r="A18" s="1" t="s">
        <v>33</v>
      </c>
      <c r="B18" s="14" t="s">
        <v>34</v>
      </c>
      <c r="C18" s="14" t="s">
        <v>35</v>
      </c>
      <c r="D18" s="23">
        <v>0</v>
      </c>
      <c r="E18" s="11">
        <v>41526</v>
      </c>
      <c r="F18" s="12">
        <v>41526</v>
      </c>
      <c r="G18" s="13"/>
    </row>
    <row r="19" spans="1:7" ht="20.100000000000001" customHeight="1" x14ac:dyDescent="0.25">
      <c r="A19" s="1" t="s">
        <v>36</v>
      </c>
      <c r="B19" s="14" t="s">
        <v>37</v>
      </c>
      <c r="C19" s="14" t="s">
        <v>38</v>
      </c>
      <c r="D19" s="23">
        <v>0</v>
      </c>
      <c r="E19" s="11">
        <v>5084131</v>
      </c>
      <c r="F19" s="12">
        <v>5084131</v>
      </c>
      <c r="G19" s="13"/>
    </row>
    <row r="20" spans="1:7" ht="20.100000000000001" customHeight="1" x14ac:dyDescent="0.25">
      <c r="A20" s="1" t="s">
        <v>39</v>
      </c>
      <c r="B20" s="14" t="s">
        <v>37</v>
      </c>
      <c r="C20" s="14" t="s">
        <v>40</v>
      </c>
      <c r="D20" s="23">
        <v>2029113</v>
      </c>
      <c r="E20" s="11">
        <v>13701840</v>
      </c>
      <c r="F20" s="12">
        <v>15730953</v>
      </c>
      <c r="G20" s="13"/>
    </row>
    <row r="21" spans="1:7" ht="20.100000000000001" customHeight="1" x14ac:dyDescent="0.25">
      <c r="A21" s="1" t="s">
        <v>41</v>
      </c>
      <c r="B21" s="14" t="s">
        <v>37</v>
      </c>
      <c r="C21" s="14" t="s">
        <v>42</v>
      </c>
      <c r="D21" s="23">
        <v>0</v>
      </c>
      <c r="E21" s="11">
        <v>668230</v>
      </c>
      <c r="F21" s="12">
        <v>668230</v>
      </c>
      <c r="G21" s="13"/>
    </row>
    <row r="22" spans="1:7" ht="20.100000000000001" customHeight="1" x14ac:dyDescent="0.25">
      <c r="A22" s="1" t="s">
        <v>43</v>
      </c>
      <c r="B22" s="14" t="s">
        <v>44</v>
      </c>
      <c r="C22" s="14" t="s">
        <v>45</v>
      </c>
      <c r="D22" s="23">
        <v>-2652</v>
      </c>
      <c r="E22" s="11">
        <v>98437</v>
      </c>
      <c r="F22" s="12">
        <v>95785</v>
      </c>
      <c r="G22" s="13"/>
    </row>
    <row r="23" spans="1:7" ht="20.100000000000001" customHeight="1" x14ac:dyDescent="0.25">
      <c r="A23" s="1" t="s">
        <v>46</v>
      </c>
      <c r="B23" s="14" t="s">
        <v>44</v>
      </c>
      <c r="C23" s="14" t="s">
        <v>47</v>
      </c>
      <c r="D23" s="23">
        <v>-990</v>
      </c>
      <c r="E23" s="11">
        <v>35127</v>
      </c>
      <c r="F23" s="12">
        <v>34137</v>
      </c>
      <c r="G23" s="13"/>
    </row>
    <row r="24" spans="1:7" ht="20.100000000000001" customHeight="1" x14ac:dyDescent="0.25">
      <c r="A24" s="1" t="s">
        <v>48</v>
      </c>
      <c r="B24" s="14" t="s">
        <v>44</v>
      </c>
      <c r="C24" s="14" t="s">
        <v>49</v>
      </c>
      <c r="D24" s="23">
        <v>-1202879</v>
      </c>
      <c r="E24" s="11">
        <v>45106106</v>
      </c>
      <c r="F24" s="12">
        <v>43903227</v>
      </c>
      <c r="G24" s="13"/>
    </row>
    <row r="25" spans="1:7" ht="20.100000000000001" customHeight="1" x14ac:dyDescent="0.25">
      <c r="A25" s="1" t="s">
        <v>50</v>
      </c>
      <c r="B25" s="14" t="s">
        <v>44</v>
      </c>
      <c r="C25" s="14" t="s">
        <v>51</v>
      </c>
      <c r="D25" s="24">
        <v>-152877</v>
      </c>
      <c r="E25" s="11">
        <v>5625902</v>
      </c>
      <c r="F25" s="12">
        <v>5473025</v>
      </c>
      <c r="G25" s="13"/>
    </row>
    <row r="26" spans="1:7" ht="20.100000000000001" customHeight="1" x14ac:dyDescent="0.25">
      <c r="A26" s="1" t="s">
        <v>52</v>
      </c>
      <c r="B26" s="14" t="s">
        <v>53</v>
      </c>
      <c r="C26" s="14" t="s">
        <v>21</v>
      </c>
      <c r="D26" s="23">
        <v>-89292</v>
      </c>
      <c r="E26" s="11">
        <v>3408051</v>
      </c>
      <c r="F26" s="12">
        <v>3318759</v>
      </c>
      <c r="G26" s="13"/>
    </row>
    <row r="27" spans="1:7" ht="20.100000000000001" customHeight="1" x14ac:dyDescent="0.25">
      <c r="A27" s="1" t="s">
        <v>54</v>
      </c>
      <c r="B27" s="14" t="s">
        <v>53</v>
      </c>
      <c r="C27" s="14" t="s">
        <v>23</v>
      </c>
      <c r="D27" s="23">
        <v>-2255</v>
      </c>
      <c r="E27" s="11">
        <v>85999</v>
      </c>
      <c r="F27" s="12">
        <v>83744</v>
      </c>
      <c r="G27" s="13"/>
    </row>
    <row r="28" spans="1:7" ht="20.100000000000001" customHeight="1" x14ac:dyDescent="0.25">
      <c r="A28" s="1" t="s">
        <v>55</v>
      </c>
      <c r="B28" s="14" t="s">
        <v>56</v>
      </c>
      <c r="C28" s="14" t="s">
        <v>35</v>
      </c>
      <c r="D28" s="23">
        <v>427096</v>
      </c>
      <c r="E28" s="11">
        <v>10217711</v>
      </c>
      <c r="F28" s="12">
        <v>10644807</v>
      </c>
      <c r="G28" s="13"/>
    </row>
    <row r="29" spans="1:7" ht="20.100000000000001" customHeight="1" x14ac:dyDescent="0.25">
      <c r="A29" s="1" t="s">
        <v>57</v>
      </c>
      <c r="B29" s="14" t="s">
        <v>56</v>
      </c>
      <c r="C29" s="14" t="s">
        <v>58</v>
      </c>
      <c r="D29" s="23">
        <v>0</v>
      </c>
      <c r="E29" s="11">
        <v>30947</v>
      </c>
      <c r="F29" s="12">
        <v>30947</v>
      </c>
      <c r="G29" s="13"/>
    </row>
    <row r="30" spans="1:7" ht="20.100000000000001" customHeight="1" x14ac:dyDescent="0.25">
      <c r="A30" s="1" t="s">
        <v>59</v>
      </c>
      <c r="B30" s="14" t="s">
        <v>60</v>
      </c>
      <c r="C30" s="14" t="s">
        <v>61</v>
      </c>
      <c r="D30" s="23">
        <v>-56296</v>
      </c>
      <c r="E30" s="11">
        <v>240352</v>
      </c>
      <c r="F30" s="12">
        <v>184056</v>
      </c>
      <c r="G30" s="13"/>
    </row>
    <row r="31" spans="1:7" ht="20.100000000000001" customHeight="1" x14ac:dyDescent="0.25">
      <c r="A31" s="1" t="s">
        <v>62</v>
      </c>
      <c r="B31" s="14" t="s">
        <v>60</v>
      </c>
      <c r="C31" s="14" t="s">
        <v>60</v>
      </c>
      <c r="D31" s="23">
        <v>-2236324</v>
      </c>
      <c r="E31" s="11">
        <v>10222335</v>
      </c>
      <c r="F31" s="12">
        <v>7986011</v>
      </c>
      <c r="G31" s="13"/>
    </row>
    <row r="32" spans="1:7" ht="20.100000000000001" customHeight="1" x14ac:dyDescent="0.25">
      <c r="A32" s="1" t="s">
        <v>63</v>
      </c>
      <c r="B32" s="14" t="s">
        <v>64</v>
      </c>
      <c r="C32" s="14" t="s">
        <v>65</v>
      </c>
      <c r="D32" s="23">
        <v>0</v>
      </c>
      <c r="E32" s="11">
        <v>237091</v>
      </c>
      <c r="F32" s="12">
        <v>237091</v>
      </c>
      <c r="G32" s="13"/>
    </row>
    <row r="33" spans="1:7" ht="20.100000000000001" customHeight="1" x14ac:dyDescent="0.25">
      <c r="A33" s="1" t="s">
        <v>66</v>
      </c>
      <c r="B33" s="14" t="s">
        <v>65</v>
      </c>
      <c r="C33" s="14" t="s">
        <v>67</v>
      </c>
      <c r="D33" s="23">
        <v>-121034</v>
      </c>
      <c r="E33" s="11">
        <v>1202234</v>
      </c>
      <c r="F33" s="12">
        <v>1081200</v>
      </c>
      <c r="G33" s="13"/>
    </row>
    <row r="34" spans="1:7" ht="20.100000000000001" customHeight="1" x14ac:dyDescent="0.25">
      <c r="A34" s="1" t="s">
        <v>68</v>
      </c>
      <c r="B34" s="14" t="s">
        <v>65</v>
      </c>
      <c r="C34" s="14" t="s">
        <v>65</v>
      </c>
      <c r="D34" s="23">
        <v>-5989040</v>
      </c>
      <c r="E34" s="11">
        <v>59045051</v>
      </c>
      <c r="F34" s="12">
        <v>53056011</v>
      </c>
      <c r="G34" s="13"/>
    </row>
    <row r="35" spans="1:7" ht="20.100000000000001" customHeight="1" x14ac:dyDescent="0.25">
      <c r="A35" s="1" t="s">
        <v>69</v>
      </c>
      <c r="B35" s="14" t="s">
        <v>65</v>
      </c>
      <c r="C35" s="14" t="s">
        <v>70</v>
      </c>
      <c r="D35" s="23">
        <v>-713692</v>
      </c>
      <c r="E35" s="11">
        <v>7735386</v>
      </c>
      <c r="F35" s="12">
        <v>7021694</v>
      </c>
      <c r="G35" s="13"/>
    </row>
    <row r="36" spans="1:7" ht="20.100000000000001" customHeight="1" x14ac:dyDescent="0.25">
      <c r="A36" s="1" t="s">
        <v>71</v>
      </c>
      <c r="B36" s="14" t="s">
        <v>72</v>
      </c>
      <c r="C36" s="14" t="s">
        <v>47</v>
      </c>
      <c r="D36" s="23">
        <v>-1142554</v>
      </c>
      <c r="E36" s="11">
        <v>3624959</v>
      </c>
      <c r="F36" s="12">
        <v>2482405</v>
      </c>
      <c r="G36" s="13"/>
    </row>
    <row r="37" spans="1:7" ht="20.100000000000001" customHeight="1" x14ac:dyDescent="0.25">
      <c r="A37" s="1" t="s">
        <v>73</v>
      </c>
      <c r="B37" s="15" t="s">
        <v>72</v>
      </c>
      <c r="C37" s="14" t="s">
        <v>49</v>
      </c>
      <c r="D37" s="23">
        <v>-24342</v>
      </c>
      <c r="E37" s="11">
        <v>72825</v>
      </c>
      <c r="F37" s="12">
        <v>48483</v>
      </c>
      <c r="G37" s="13"/>
    </row>
    <row r="38" spans="1:7" ht="20.100000000000001" customHeight="1" x14ac:dyDescent="0.25">
      <c r="A38" s="1" t="s">
        <v>74</v>
      </c>
      <c r="B38" s="14" t="s">
        <v>72</v>
      </c>
      <c r="C38" s="14" t="s">
        <v>51</v>
      </c>
      <c r="D38" s="23">
        <v>-469143</v>
      </c>
      <c r="E38" s="11">
        <v>1889647</v>
      </c>
      <c r="F38" s="12">
        <v>1420504</v>
      </c>
      <c r="G38" s="13"/>
    </row>
    <row r="39" spans="1:7" ht="20.100000000000001" customHeight="1" x14ac:dyDescent="0.25">
      <c r="A39" s="1" t="s">
        <v>75</v>
      </c>
      <c r="B39" s="15" t="s">
        <v>76</v>
      </c>
      <c r="C39" s="14" t="s">
        <v>77</v>
      </c>
      <c r="D39" s="23">
        <v>0</v>
      </c>
      <c r="E39" s="11">
        <v>2752797</v>
      </c>
      <c r="F39" s="12">
        <v>2752797</v>
      </c>
      <c r="G39" s="13"/>
    </row>
    <row r="40" spans="1:7" ht="20.100000000000001" customHeight="1" x14ac:dyDescent="0.25">
      <c r="A40" s="1" t="s">
        <v>78</v>
      </c>
      <c r="B40" s="14" t="s">
        <v>76</v>
      </c>
      <c r="C40" s="14" t="s">
        <v>23</v>
      </c>
      <c r="D40" s="23">
        <v>111535</v>
      </c>
      <c r="E40" s="11">
        <v>2948353</v>
      </c>
      <c r="F40" s="12">
        <v>3059888</v>
      </c>
      <c r="G40" s="13"/>
    </row>
    <row r="41" spans="1:7" ht="20.100000000000001" customHeight="1" x14ac:dyDescent="0.25">
      <c r="A41" s="1" t="s">
        <v>79</v>
      </c>
      <c r="B41" s="15" t="s">
        <v>80</v>
      </c>
      <c r="C41" s="14" t="s">
        <v>80</v>
      </c>
      <c r="D41" s="23">
        <v>-345180</v>
      </c>
      <c r="E41" s="11">
        <v>2065073</v>
      </c>
      <c r="F41" s="12">
        <v>1719893</v>
      </c>
      <c r="G41" s="13"/>
    </row>
    <row r="42" spans="1:7" ht="20.100000000000001" customHeight="1" x14ac:dyDescent="0.25">
      <c r="A42" s="1" t="s">
        <v>81</v>
      </c>
      <c r="B42" s="15" t="s">
        <v>80</v>
      </c>
      <c r="C42" s="14" t="s">
        <v>58</v>
      </c>
      <c r="D42" s="23">
        <v>-15848</v>
      </c>
      <c r="E42" s="11">
        <v>97624</v>
      </c>
      <c r="F42" s="12">
        <v>81776</v>
      </c>
      <c r="G42" s="13"/>
    </row>
    <row r="43" spans="1:7" ht="20.100000000000001" customHeight="1" x14ac:dyDescent="0.25">
      <c r="A43" s="1" t="s">
        <v>82</v>
      </c>
      <c r="B43" s="14" t="s">
        <v>83</v>
      </c>
      <c r="C43" s="14" t="s">
        <v>67</v>
      </c>
      <c r="D43" s="23">
        <v>0</v>
      </c>
      <c r="E43" s="11">
        <v>7073876</v>
      </c>
      <c r="F43" s="12">
        <v>7073876</v>
      </c>
      <c r="G43" s="13"/>
    </row>
    <row r="44" spans="1:7" ht="20.100000000000001" customHeight="1" x14ac:dyDescent="0.25">
      <c r="A44" s="1" t="s">
        <v>84</v>
      </c>
      <c r="B44" s="14" t="s">
        <v>83</v>
      </c>
      <c r="C44" s="14" t="s">
        <v>85</v>
      </c>
      <c r="D44" s="23">
        <v>16500515</v>
      </c>
      <c r="E44" s="11">
        <v>12474649</v>
      </c>
      <c r="F44" s="12">
        <v>28975164</v>
      </c>
      <c r="G44" s="13"/>
    </row>
    <row r="45" spans="1:7" ht="20.100000000000001" customHeight="1" x14ac:dyDescent="0.25">
      <c r="A45" s="1" t="s">
        <v>86</v>
      </c>
      <c r="B45" s="14" t="s">
        <v>83</v>
      </c>
      <c r="C45" s="14" t="s">
        <v>87</v>
      </c>
      <c r="D45" s="23">
        <v>0</v>
      </c>
      <c r="E45" s="11">
        <v>7107771</v>
      </c>
      <c r="F45" s="12">
        <v>7107771</v>
      </c>
      <c r="G45" s="13"/>
    </row>
    <row r="46" spans="1:7" ht="20.100000000000001" customHeight="1" x14ac:dyDescent="0.25">
      <c r="A46" s="1" t="s">
        <v>88</v>
      </c>
      <c r="B46" s="14" t="s">
        <v>83</v>
      </c>
      <c r="C46" s="14" t="s">
        <v>89</v>
      </c>
      <c r="D46" s="23">
        <v>0</v>
      </c>
      <c r="E46" s="11">
        <v>393</v>
      </c>
      <c r="F46" s="12">
        <v>393</v>
      </c>
      <c r="G46" s="13"/>
    </row>
    <row r="47" spans="1:7" ht="20.100000000000001" customHeight="1" x14ac:dyDescent="0.25">
      <c r="A47" s="1" t="s">
        <v>90</v>
      </c>
      <c r="B47" s="14" t="s">
        <v>83</v>
      </c>
      <c r="C47" s="14" t="s">
        <v>91</v>
      </c>
      <c r="D47" s="23">
        <v>0</v>
      </c>
      <c r="E47" s="11">
        <v>6231426</v>
      </c>
      <c r="F47" s="12">
        <v>6231426</v>
      </c>
      <c r="G47" s="13"/>
    </row>
    <row r="48" spans="1:7" ht="20.100000000000001" customHeight="1" x14ac:dyDescent="0.25">
      <c r="A48" s="1" t="s">
        <v>92</v>
      </c>
      <c r="B48" s="14" t="s">
        <v>83</v>
      </c>
      <c r="C48" s="14" t="s">
        <v>93</v>
      </c>
      <c r="D48" s="23">
        <v>0</v>
      </c>
      <c r="E48" s="11">
        <v>38271936</v>
      </c>
      <c r="F48" s="12">
        <v>38271936</v>
      </c>
      <c r="G48" s="13"/>
    </row>
    <row r="49" spans="1:7" ht="20.100000000000001" customHeight="1" x14ac:dyDescent="0.25">
      <c r="A49" s="1" t="s">
        <v>94</v>
      </c>
      <c r="B49" s="14" t="s">
        <v>83</v>
      </c>
      <c r="C49" s="14" t="s">
        <v>95</v>
      </c>
      <c r="D49" s="23">
        <v>10941518</v>
      </c>
      <c r="E49" s="11">
        <v>14534647</v>
      </c>
      <c r="F49" s="12">
        <v>25476165</v>
      </c>
      <c r="G49" s="13"/>
    </row>
    <row r="50" spans="1:7" ht="20.100000000000001" customHeight="1" x14ac:dyDescent="0.25">
      <c r="A50" s="1" t="s">
        <v>96</v>
      </c>
      <c r="B50" s="14" t="s">
        <v>83</v>
      </c>
      <c r="C50" s="14" t="s">
        <v>97</v>
      </c>
      <c r="D50" s="23">
        <v>18327799</v>
      </c>
      <c r="E50" s="11">
        <v>18506312</v>
      </c>
      <c r="F50" s="12">
        <v>36834111</v>
      </c>
      <c r="G50" s="13"/>
    </row>
    <row r="51" spans="1:7" ht="20.100000000000001" customHeight="1" x14ac:dyDescent="0.25">
      <c r="A51" s="1" t="s">
        <v>98</v>
      </c>
      <c r="B51" s="14" t="s">
        <v>83</v>
      </c>
      <c r="C51" s="14" t="s">
        <v>83</v>
      </c>
      <c r="D51" s="23">
        <v>0</v>
      </c>
      <c r="E51" s="11">
        <v>259753622</v>
      </c>
      <c r="F51" s="12">
        <v>259753622</v>
      </c>
      <c r="G51" s="13"/>
    </row>
    <row r="52" spans="1:7" ht="20.100000000000001" customHeight="1" x14ac:dyDescent="0.25">
      <c r="A52" s="1" t="s">
        <v>99</v>
      </c>
      <c r="B52" s="14" t="s">
        <v>83</v>
      </c>
      <c r="C52" s="14" t="s">
        <v>100</v>
      </c>
      <c r="D52" s="23">
        <v>34158080</v>
      </c>
      <c r="E52" s="11">
        <v>27502934</v>
      </c>
      <c r="F52" s="12">
        <v>61661014</v>
      </c>
      <c r="G52" s="13"/>
    </row>
    <row r="53" spans="1:7" ht="20.100000000000001" customHeight="1" x14ac:dyDescent="0.25">
      <c r="A53" s="1" t="s">
        <v>101</v>
      </c>
      <c r="B53" s="14" t="s">
        <v>83</v>
      </c>
      <c r="C53" s="14" t="s">
        <v>102</v>
      </c>
      <c r="D53" s="23">
        <v>0</v>
      </c>
      <c r="E53" s="11">
        <v>923906</v>
      </c>
      <c r="F53" s="12">
        <v>923906</v>
      </c>
      <c r="G53" s="13"/>
    </row>
    <row r="54" spans="1:7" ht="20.100000000000001" customHeight="1" x14ac:dyDescent="0.25">
      <c r="A54" s="1" t="s">
        <v>103</v>
      </c>
      <c r="B54" s="14" t="s">
        <v>83</v>
      </c>
      <c r="C54" s="14" t="s">
        <v>104</v>
      </c>
      <c r="D54" s="23">
        <v>10363992</v>
      </c>
      <c r="E54" s="11">
        <v>33981425</v>
      </c>
      <c r="F54" s="12">
        <v>44345417</v>
      </c>
      <c r="G54" s="13"/>
    </row>
    <row r="55" spans="1:7" ht="20.100000000000001" customHeight="1" x14ac:dyDescent="0.25">
      <c r="A55" s="1" t="s">
        <v>105</v>
      </c>
      <c r="B55" s="14" t="s">
        <v>83</v>
      </c>
      <c r="C55" s="14" t="s">
        <v>106</v>
      </c>
      <c r="D55" s="23">
        <v>0</v>
      </c>
      <c r="E55" s="11">
        <v>8595680</v>
      </c>
      <c r="F55" s="12">
        <v>8595680</v>
      </c>
      <c r="G55" s="13"/>
    </row>
    <row r="56" spans="1:7" ht="20.100000000000001" customHeight="1" x14ac:dyDescent="0.25">
      <c r="A56" s="1" t="s">
        <v>107</v>
      </c>
      <c r="B56" s="14" t="s">
        <v>83</v>
      </c>
      <c r="C56" s="14" t="s">
        <v>108</v>
      </c>
      <c r="D56" s="23">
        <v>12610785</v>
      </c>
      <c r="E56" s="11">
        <v>18901215</v>
      </c>
      <c r="F56" s="12">
        <v>31512000</v>
      </c>
      <c r="G56" s="13"/>
    </row>
    <row r="57" spans="1:7" ht="20.100000000000001" customHeight="1" x14ac:dyDescent="0.25">
      <c r="A57" s="1" t="s">
        <v>109</v>
      </c>
      <c r="B57" s="14" t="s">
        <v>83</v>
      </c>
      <c r="C57" s="14" t="s">
        <v>110</v>
      </c>
      <c r="D57" s="23">
        <v>12587809</v>
      </c>
      <c r="E57" s="11">
        <v>25312340</v>
      </c>
      <c r="F57" s="12">
        <v>37900149</v>
      </c>
      <c r="G57" s="13"/>
    </row>
    <row r="58" spans="1:7" ht="20.100000000000001" customHeight="1" x14ac:dyDescent="0.25">
      <c r="A58" s="1" t="s">
        <v>111</v>
      </c>
      <c r="B58" s="14" t="s">
        <v>83</v>
      </c>
      <c r="C58" s="14" t="s">
        <v>112</v>
      </c>
      <c r="D58" s="23">
        <v>0</v>
      </c>
      <c r="E58" s="11">
        <v>24468</v>
      </c>
      <c r="F58" s="12">
        <v>24468</v>
      </c>
      <c r="G58" s="13"/>
    </row>
    <row r="59" spans="1:7" ht="20.100000000000001" customHeight="1" x14ac:dyDescent="0.25">
      <c r="A59" s="1" t="s">
        <v>113</v>
      </c>
      <c r="B59" s="14" t="s">
        <v>114</v>
      </c>
      <c r="C59" s="14" t="s">
        <v>45</v>
      </c>
      <c r="D59" s="23">
        <v>-193233</v>
      </c>
      <c r="E59" s="11">
        <v>1863363</v>
      </c>
      <c r="F59" s="12">
        <v>1670130</v>
      </c>
      <c r="G59" s="13"/>
    </row>
    <row r="60" spans="1:7" ht="20.100000000000001" customHeight="1" x14ac:dyDescent="0.25">
      <c r="A60" s="1" t="s">
        <v>115</v>
      </c>
      <c r="B60" s="14" t="s">
        <v>114</v>
      </c>
      <c r="C60" s="14" t="s">
        <v>49</v>
      </c>
      <c r="D60" s="23">
        <v>0</v>
      </c>
      <c r="E60" s="11">
        <v>9988240</v>
      </c>
      <c r="F60" s="12">
        <v>9988240</v>
      </c>
      <c r="G60" s="13"/>
    </row>
    <row r="61" spans="1:7" ht="20.100000000000001" customHeight="1" x14ac:dyDescent="0.25">
      <c r="A61" s="1" t="s">
        <v>116</v>
      </c>
      <c r="B61" s="14" t="s">
        <v>114</v>
      </c>
      <c r="C61" s="14" t="s">
        <v>51</v>
      </c>
      <c r="D61" s="23">
        <v>0</v>
      </c>
      <c r="E61" s="11">
        <v>483709</v>
      </c>
      <c r="F61" s="12">
        <v>483709</v>
      </c>
      <c r="G61" s="13"/>
    </row>
    <row r="62" spans="1:7" ht="20.100000000000001" customHeight="1" x14ac:dyDescent="0.25">
      <c r="A62" s="1" t="s">
        <v>117</v>
      </c>
      <c r="B62" s="14" t="s">
        <v>118</v>
      </c>
      <c r="C62" s="14" t="s">
        <v>118</v>
      </c>
      <c r="D62" s="23">
        <v>0</v>
      </c>
      <c r="E62" s="11">
        <v>62560778</v>
      </c>
      <c r="F62" s="12">
        <v>62560778</v>
      </c>
      <c r="G62" s="13"/>
    </row>
    <row r="63" spans="1:7" ht="20.100000000000001" customHeight="1" x14ac:dyDescent="0.25">
      <c r="A63" s="1" t="s">
        <v>119</v>
      </c>
      <c r="B63" s="14" t="s">
        <v>118</v>
      </c>
      <c r="C63" s="14" t="s">
        <v>120</v>
      </c>
      <c r="D63" s="23">
        <v>0</v>
      </c>
      <c r="E63" s="11">
        <v>88755</v>
      </c>
      <c r="F63" s="12">
        <v>88755</v>
      </c>
      <c r="G63" s="13"/>
    </row>
    <row r="64" spans="1:7" ht="20.100000000000001" customHeight="1" x14ac:dyDescent="0.25">
      <c r="A64" s="1" t="s">
        <v>121</v>
      </c>
      <c r="B64" s="14" t="s">
        <v>122</v>
      </c>
      <c r="C64" s="14" t="s">
        <v>77</v>
      </c>
      <c r="D64" s="23">
        <v>0</v>
      </c>
      <c r="E64" s="11">
        <v>7373008</v>
      </c>
      <c r="F64" s="12">
        <v>7373008</v>
      </c>
      <c r="G64" s="13"/>
    </row>
    <row r="65" spans="1:7" ht="20.100000000000001" customHeight="1" x14ac:dyDescent="0.25">
      <c r="A65" s="1" t="s">
        <v>123</v>
      </c>
      <c r="B65" s="14" t="s">
        <v>122</v>
      </c>
      <c r="C65" s="14" t="s">
        <v>35</v>
      </c>
      <c r="D65" s="23">
        <v>0</v>
      </c>
      <c r="E65" s="11">
        <v>0</v>
      </c>
      <c r="F65" s="12">
        <v>0</v>
      </c>
      <c r="G65" s="13"/>
    </row>
    <row r="66" spans="1:7" ht="20.100000000000001" customHeight="1" x14ac:dyDescent="0.25">
      <c r="A66" s="1" t="s">
        <v>124</v>
      </c>
      <c r="B66" s="14" t="s">
        <v>122</v>
      </c>
      <c r="C66" s="14" t="s">
        <v>120</v>
      </c>
      <c r="D66" s="23">
        <v>789748</v>
      </c>
      <c r="E66" s="11">
        <v>809813</v>
      </c>
      <c r="F66" s="12">
        <v>1599561</v>
      </c>
      <c r="G66" s="13"/>
    </row>
    <row r="67" spans="1:7" ht="20.100000000000001" customHeight="1" x14ac:dyDescent="0.25">
      <c r="A67" s="1" t="s">
        <v>125</v>
      </c>
      <c r="B67" s="14" t="s">
        <v>45</v>
      </c>
      <c r="C67" s="14" t="s">
        <v>45</v>
      </c>
      <c r="D67" s="23">
        <v>437586</v>
      </c>
      <c r="E67" s="11">
        <v>13258264</v>
      </c>
      <c r="F67" s="12">
        <v>13695850</v>
      </c>
      <c r="G67" s="13"/>
    </row>
    <row r="68" spans="1:7" ht="20.100000000000001" customHeight="1" x14ac:dyDescent="0.25">
      <c r="A68" s="1" t="s">
        <v>126</v>
      </c>
      <c r="B68" s="15" t="s">
        <v>45</v>
      </c>
      <c r="C68" s="14" t="s">
        <v>27</v>
      </c>
      <c r="D68" s="23">
        <v>0</v>
      </c>
      <c r="E68" s="11">
        <v>2278983</v>
      </c>
      <c r="F68" s="12">
        <v>2278983</v>
      </c>
      <c r="G68" s="13"/>
    </row>
    <row r="69" spans="1:7" ht="20.100000000000001" customHeight="1" x14ac:dyDescent="0.25">
      <c r="A69" s="1" t="s">
        <v>127</v>
      </c>
      <c r="B69" s="15" t="s">
        <v>128</v>
      </c>
      <c r="C69" s="14" t="s">
        <v>80</v>
      </c>
      <c r="D69" s="23">
        <v>-4300</v>
      </c>
      <c r="E69" s="11">
        <v>115725</v>
      </c>
      <c r="F69" s="12">
        <v>111425</v>
      </c>
      <c r="G69" s="13"/>
    </row>
    <row r="70" spans="1:7" ht="20.100000000000001" customHeight="1" x14ac:dyDescent="0.25">
      <c r="A70" s="1" t="s">
        <v>129</v>
      </c>
      <c r="B70" s="15" t="s">
        <v>128</v>
      </c>
      <c r="C70" s="14" t="s">
        <v>58</v>
      </c>
      <c r="D70" s="23">
        <v>-560</v>
      </c>
      <c r="E70" s="11">
        <v>15910</v>
      </c>
      <c r="F70" s="12">
        <v>15350</v>
      </c>
      <c r="G70" s="13"/>
    </row>
    <row r="71" spans="1:7" ht="20.100000000000001" customHeight="1" x14ac:dyDescent="0.25">
      <c r="A71" s="1" t="s">
        <v>130</v>
      </c>
      <c r="B71" s="14" t="s">
        <v>131</v>
      </c>
      <c r="C71" s="14" t="s">
        <v>132</v>
      </c>
      <c r="D71" s="23">
        <v>2117277</v>
      </c>
      <c r="E71" s="11">
        <v>1081464</v>
      </c>
      <c r="F71" s="12">
        <v>3198741</v>
      </c>
      <c r="G71" s="13"/>
    </row>
    <row r="72" spans="1:7" ht="20.100000000000001" customHeight="1" x14ac:dyDescent="0.25">
      <c r="A72" s="1" t="s">
        <v>133</v>
      </c>
      <c r="B72" s="14" t="s">
        <v>131</v>
      </c>
      <c r="C72" s="14" t="s">
        <v>134</v>
      </c>
      <c r="D72" s="23">
        <v>0</v>
      </c>
      <c r="E72" s="11">
        <v>26848126</v>
      </c>
      <c r="F72" s="12">
        <v>26848126</v>
      </c>
      <c r="G72" s="13"/>
    </row>
    <row r="73" spans="1:7" ht="20.100000000000001" customHeight="1" x14ac:dyDescent="0.25">
      <c r="A73" s="1" t="s">
        <v>135</v>
      </c>
      <c r="B73" s="14" t="s">
        <v>131</v>
      </c>
      <c r="C73" s="14" t="s">
        <v>136</v>
      </c>
      <c r="D73" s="23">
        <v>0</v>
      </c>
      <c r="E73" s="11">
        <v>22333269</v>
      </c>
      <c r="F73" s="12">
        <v>22333269</v>
      </c>
      <c r="G73" s="13"/>
    </row>
    <row r="74" spans="1:7" ht="20.100000000000001" customHeight="1" x14ac:dyDescent="0.25">
      <c r="A74" s="1" t="s">
        <v>137</v>
      </c>
      <c r="B74" s="14" t="s">
        <v>131</v>
      </c>
      <c r="C74" s="14" t="s">
        <v>138</v>
      </c>
      <c r="D74" s="23">
        <v>0</v>
      </c>
      <c r="E74" s="11">
        <v>295993</v>
      </c>
      <c r="F74" s="12">
        <v>295993</v>
      </c>
      <c r="G74" s="13"/>
    </row>
    <row r="75" spans="1:7" ht="20.100000000000001" customHeight="1" x14ac:dyDescent="0.25">
      <c r="A75" s="1" t="s">
        <v>139</v>
      </c>
      <c r="B75" s="14" t="s">
        <v>131</v>
      </c>
      <c r="C75" s="14" t="s">
        <v>51</v>
      </c>
      <c r="D75" s="23">
        <v>0</v>
      </c>
      <c r="E75" s="11">
        <v>10490</v>
      </c>
      <c r="F75" s="12">
        <v>10490</v>
      </c>
      <c r="G75" s="13"/>
    </row>
    <row r="76" spans="1:7" ht="20.100000000000001" customHeight="1" x14ac:dyDescent="0.25">
      <c r="A76" s="1" t="s">
        <v>140</v>
      </c>
      <c r="B76" s="14" t="s">
        <v>141</v>
      </c>
      <c r="C76" s="14" t="s">
        <v>142</v>
      </c>
      <c r="D76" s="23">
        <v>0</v>
      </c>
      <c r="E76" s="11">
        <v>36199221</v>
      </c>
      <c r="F76" s="12">
        <v>36199221</v>
      </c>
      <c r="G76" s="13"/>
    </row>
    <row r="77" spans="1:7" ht="20.100000000000001" customHeight="1" x14ac:dyDescent="0.25">
      <c r="A77" s="1" t="s">
        <v>143</v>
      </c>
      <c r="B77" s="10" t="s">
        <v>144</v>
      </c>
      <c r="C77" s="10" t="s">
        <v>42</v>
      </c>
      <c r="D77" s="23">
        <v>1561350</v>
      </c>
      <c r="E77" s="11">
        <v>17801553</v>
      </c>
      <c r="F77" s="12">
        <v>19362903</v>
      </c>
      <c r="G77" s="13"/>
    </row>
    <row r="78" spans="1:7" ht="20.100000000000001" customHeight="1" x14ac:dyDescent="0.25">
      <c r="A78" s="1" t="s">
        <v>145</v>
      </c>
      <c r="B78" s="14" t="s">
        <v>146</v>
      </c>
      <c r="C78" s="14" t="s">
        <v>89</v>
      </c>
      <c r="D78" s="23">
        <v>0</v>
      </c>
      <c r="E78" s="11">
        <v>151853189</v>
      </c>
      <c r="F78" s="12">
        <v>151853189</v>
      </c>
      <c r="G78" s="13"/>
    </row>
    <row r="79" spans="1:7" ht="20.100000000000001" customHeight="1" x14ac:dyDescent="0.25">
      <c r="A79" s="1" t="s">
        <v>147</v>
      </c>
      <c r="B79" s="16" t="s">
        <v>146</v>
      </c>
      <c r="C79" s="16" t="s">
        <v>102</v>
      </c>
      <c r="D79" s="23">
        <v>14727810</v>
      </c>
      <c r="E79" s="11">
        <v>93254223</v>
      </c>
      <c r="F79" s="12">
        <v>107982033</v>
      </c>
      <c r="G79" s="13"/>
    </row>
    <row r="80" spans="1:7" ht="20.100000000000001" customHeight="1" x14ac:dyDescent="0.25">
      <c r="A80" s="1" t="s">
        <v>148</v>
      </c>
      <c r="B80" s="10" t="s">
        <v>146</v>
      </c>
      <c r="C80" s="14" t="s">
        <v>149</v>
      </c>
      <c r="D80" s="23">
        <v>24905028</v>
      </c>
      <c r="E80" s="11">
        <v>66125618</v>
      </c>
      <c r="F80" s="12">
        <v>91030646</v>
      </c>
      <c r="G80" s="13"/>
    </row>
    <row r="81" spans="1:6" ht="20.100000000000001" customHeight="1" x14ac:dyDescent="0.25">
      <c r="A81" s="1" t="s">
        <v>150</v>
      </c>
      <c r="B81" s="14" t="s">
        <v>146</v>
      </c>
      <c r="C81" s="14" t="s">
        <v>151</v>
      </c>
      <c r="D81" s="23">
        <v>0</v>
      </c>
      <c r="E81" s="11">
        <v>253910752</v>
      </c>
      <c r="F81" s="12">
        <v>253910752</v>
      </c>
    </row>
    <row r="82" spans="1:6" ht="20.100000000000001" customHeight="1" x14ac:dyDescent="0.25">
      <c r="A82" s="1" t="s">
        <v>152</v>
      </c>
      <c r="B82" s="10" t="s">
        <v>153</v>
      </c>
      <c r="C82" s="14" t="s">
        <v>40</v>
      </c>
      <c r="D82" s="23">
        <v>5312277</v>
      </c>
      <c r="E82" s="11">
        <v>66002</v>
      </c>
      <c r="F82" s="12">
        <v>5378279</v>
      </c>
    </row>
    <row r="83" spans="1:6" ht="20.100000000000001" customHeight="1" x14ac:dyDescent="0.25">
      <c r="A83" s="1" t="s">
        <v>154</v>
      </c>
      <c r="B83" s="10" t="s">
        <v>153</v>
      </c>
      <c r="C83" s="14" t="s">
        <v>42</v>
      </c>
      <c r="D83" s="23">
        <v>0</v>
      </c>
      <c r="E83" s="11">
        <v>65740015</v>
      </c>
      <c r="F83" s="12">
        <v>65740015</v>
      </c>
    </row>
    <row r="84" spans="1:6" ht="20.100000000000001" customHeight="1" x14ac:dyDescent="0.25">
      <c r="A84" s="1" t="s">
        <v>155</v>
      </c>
      <c r="B84" s="10" t="s">
        <v>153</v>
      </c>
      <c r="C84" s="14" t="s">
        <v>23</v>
      </c>
      <c r="D84" s="23">
        <v>0</v>
      </c>
      <c r="E84" s="11">
        <v>50651</v>
      </c>
      <c r="F84" s="12">
        <v>50651</v>
      </c>
    </row>
    <row r="85" spans="1:6" ht="20.100000000000001" customHeight="1" x14ac:dyDescent="0.25">
      <c r="A85" s="1" t="s">
        <v>156</v>
      </c>
      <c r="B85" s="10" t="s">
        <v>157</v>
      </c>
      <c r="C85" s="14" t="s">
        <v>158</v>
      </c>
      <c r="D85" s="23">
        <v>1420087</v>
      </c>
      <c r="E85" s="11">
        <v>5672117</v>
      </c>
      <c r="F85" s="12">
        <v>7092204</v>
      </c>
    </row>
    <row r="86" spans="1:6" ht="20.100000000000001" customHeight="1" x14ac:dyDescent="0.25">
      <c r="A86" s="1" t="s">
        <v>159</v>
      </c>
      <c r="B86" s="10" t="s">
        <v>160</v>
      </c>
      <c r="C86" s="14" t="s">
        <v>61</v>
      </c>
      <c r="D86" s="23">
        <v>-3259701</v>
      </c>
      <c r="E86" s="11">
        <v>38875667</v>
      </c>
      <c r="F86" s="12">
        <v>35615966</v>
      </c>
    </row>
    <row r="87" spans="1:6" ht="20.100000000000001" customHeight="1" x14ac:dyDescent="0.25">
      <c r="A87" s="1" t="s">
        <v>161</v>
      </c>
      <c r="B87" s="10" t="s">
        <v>160</v>
      </c>
      <c r="C87" s="14" t="s">
        <v>162</v>
      </c>
      <c r="D87" s="23">
        <v>-3512031</v>
      </c>
      <c r="E87" s="11">
        <v>36801581</v>
      </c>
      <c r="F87" s="12">
        <v>33289550</v>
      </c>
    </row>
    <row r="88" spans="1:6" ht="20.100000000000001" customHeight="1" x14ac:dyDescent="0.25">
      <c r="A88" s="1" t="s">
        <v>163</v>
      </c>
      <c r="B88" s="10" t="s">
        <v>160</v>
      </c>
      <c r="C88" s="14" t="s">
        <v>164</v>
      </c>
      <c r="D88" s="23">
        <v>-117646</v>
      </c>
      <c r="E88" s="11">
        <v>1316087</v>
      </c>
      <c r="F88" s="12">
        <v>1198441</v>
      </c>
    </row>
    <row r="89" spans="1:6" ht="20.100000000000001" customHeight="1" x14ac:dyDescent="0.25">
      <c r="A89" s="1" t="s">
        <v>165</v>
      </c>
      <c r="B89" s="10" t="s">
        <v>160</v>
      </c>
      <c r="C89" s="14" t="s">
        <v>160</v>
      </c>
      <c r="D89" s="23">
        <v>-4737488</v>
      </c>
      <c r="E89" s="11">
        <v>53975439</v>
      </c>
      <c r="F89" s="12">
        <v>49237951</v>
      </c>
    </row>
    <row r="90" spans="1:6" ht="20.100000000000001" customHeight="1" x14ac:dyDescent="0.25">
      <c r="A90" s="1" t="s">
        <v>166</v>
      </c>
      <c r="B90" s="10" t="s">
        <v>160</v>
      </c>
      <c r="C90" s="14" t="s">
        <v>167</v>
      </c>
      <c r="D90" s="23">
        <v>-41175</v>
      </c>
      <c r="E90" s="11">
        <v>462004</v>
      </c>
      <c r="F90" s="12">
        <v>420829</v>
      </c>
    </row>
    <row r="91" spans="1:6" ht="20.100000000000001" customHeight="1" x14ac:dyDescent="0.25">
      <c r="A91" s="1" t="s">
        <v>168</v>
      </c>
      <c r="B91" s="10" t="s">
        <v>169</v>
      </c>
      <c r="C91" s="14" t="s">
        <v>40</v>
      </c>
      <c r="D91" s="23">
        <v>12697888</v>
      </c>
      <c r="E91" s="11">
        <v>55563784</v>
      </c>
      <c r="F91" s="12">
        <v>68261672</v>
      </c>
    </row>
    <row r="92" spans="1:6" ht="20.100000000000001" customHeight="1" x14ac:dyDescent="0.25">
      <c r="A92" s="1" t="s">
        <v>170</v>
      </c>
      <c r="B92" s="10" t="s">
        <v>169</v>
      </c>
      <c r="C92" s="14" t="s">
        <v>19</v>
      </c>
      <c r="D92" s="23">
        <v>0</v>
      </c>
      <c r="E92" s="11">
        <v>1275337</v>
      </c>
      <c r="F92" s="12">
        <v>1275337</v>
      </c>
    </row>
    <row r="93" spans="1:6" ht="20.100000000000001" customHeight="1" x14ac:dyDescent="0.25">
      <c r="A93" s="1" t="s">
        <v>171</v>
      </c>
      <c r="B93" s="10" t="s">
        <v>169</v>
      </c>
      <c r="C93" s="14" t="s">
        <v>42</v>
      </c>
      <c r="D93" s="23">
        <v>0</v>
      </c>
      <c r="E93" s="11">
        <v>1845966</v>
      </c>
      <c r="F93" s="12">
        <v>1845966</v>
      </c>
    </row>
    <row r="94" spans="1:6" ht="20.100000000000001" customHeight="1" x14ac:dyDescent="0.25">
      <c r="A94" s="1" t="s">
        <v>172</v>
      </c>
      <c r="B94" s="10" t="s">
        <v>173</v>
      </c>
      <c r="C94" s="14" t="s">
        <v>132</v>
      </c>
      <c r="D94" s="23">
        <v>57902</v>
      </c>
      <c r="E94" s="11">
        <v>266324</v>
      </c>
      <c r="F94" s="12">
        <v>324226</v>
      </c>
    </row>
    <row r="95" spans="1:6" ht="20.100000000000001" customHeight="1" x14ac:dyDescent="0.25">
      <c r="A95" s="1" t="s">
        <v>174</v>
      </c>
      <c r="B95" s="10" t="s">
        <v>173</v>
      </c>
      <c r="C95" s="14" t="s">
        <v>175</v>
      </c>
      <c r="D95" s="23">
        <v>0</v>
      </c>
      <c r="E95" s="11">
        <v>7833559</v>
      </c>
      <c r="F95" s="12">
        <v>7833559</v>
      </c>
    </row>
    <row r="96" spans="1:6" ht="20.100000000000001" customHeight="1" x14ac:dyDescent="0.25">
      <c r="A96" s="1" t="s">
        <v>176</v>
      </c>
      <c r="B96" s="10" t="s">
        <v>173</v>
      </c>
      <c r="C96" s="14" t="s">
        <v>134</v>
      </c>
      <c r="D96" s="23">
        <v>0</v>
      </c>
      <c r="E96" s="11">
        <v>91413</v>
      </c>
      <c r="F96" s="12">
        <v>91413</v>
      </c>
    </row>
    <row r="97" spans="1:6" ht="20.100000000000001" customHeight="1" x14ac:dyDescent="0.25">
      <c r="A97" s="1" t="s">
        <v>177</v>
      </c>
      <c r="B97" s="10" t="s">
        <v>173</v>
      </c>
      <c r="C97" s="14" t="s">
        <v>51</v>
      </c>
      <c r="D97" s="23">
        <v>0</v>
      </c>
      <c r="E97" s="11">
        <v>1682</v>
      </c>
      <c r="F97" s="12">
        <v>1682</v>
      </c>
    </row>
    <row r="98" spans="1:6" ht="20.100000000000001" customHeight="1" x14ac:dyDescent="0.25">
      <c r="A98" s="1" t="s">
        <v>178</v>
      </c>
      <c r="B98" s="10" t="s">
        <v>167</v>
      </c>
      <c r="C98" s="14" t="s">
        <v>179</v>
      </c>
      <c r="D98" s="23">
        <v>-674588</v>
      </c>
      <c r="E98" s="11">
        <v>3993872</v>
      </c>
      <c r="F98" s="12">
        <v>3319284</v>
      </c>
    </row>
    <row r="99" spans="1:6" ht="20.100000000000001" customHeight="1" x14ac:dyDescent="0.25">
      <c r="A99" s="1" t="s">
        <v>180</v>
      </c>
      <c r="B99" s="10" t="s">
        <v>167</v>
      </c>
      <c r="C99" s="14" t="s">
        <v>181</v>
      </c>
      <c r="D99" s="23">
        <v>-9189295</v>
      </c>
      <c r="E99" s="11">
        <v>48337445</v>
      </c>
      <c r="F99" s="12">
        <v>39148150</v>
      </c>
    </row>
    <row r="100" spans="1:6" ht="20.100000000000001" customHeight="1" x14ac:dyDescent="0.25">
      <c r="A100" s="1" t="s">
        <v>182</v>
      </c>
      <c r="B100" s="10" t="s">
        <v>167</v>
      </c>
      <c r="C100" s="14" t="s">
        <v>183</v>
      </c>
      <c r="D100" s="23">
        <v>-539246</v>
      </c>
      <c r="E100" s="11">
        <v>2349733</v>
      </c>
      <c r="F100" s="12">
        <v>1810487</v>
      </c>
    </row>
    <row r="101" spans="1:6" ht="20.100000000000001" customHeight="1" x14ac:dyDescent="0.25">
      <c r="A101" s="1" t="s">
        <v>184</v>
      </c>
      <c r="B101" s="10" t="s">
        <v>167</v>
      </c>
      <c r="C101" s="14" t="s">
        <v>65</v>
      </c>
      <c r="D101" s="23">
        <v>0</v>
      </c>
      <c r="E101" s="11">
        <v>146819</v>
      </c>
      <c r="F101" s="12">
        <v>146819</v>
      </c>
    </row>
    <row r="102" spans="1:6" ht="20.100000000000001" customHeight="1" x14ac:dyDescent="0.25">
      <c r="A102" s="1" t="s">
        <v>185</v>
      </c>
      <c r="B102" s="10" t="s">
        <v>167</v>
      </c>
      <c r="C102" s="14" t="s">
        <v>164</v>
      </c>
      <c r="D102" s="23">
        <v>0</v>
      </c>
      <c r="E102" s="11">
        <v>471217</v>
      </c>
      <c r="F102" s="12">
        <v>471217</v>
      </c>
    </row>
    <row r="103" spans="1:6" ht="20.100000000000001" customHeight="1" x14ac:dyDescent="0.25">
      <c r="A103" s="1" t="s">
        <v>186</v>
      </c>
      <c r="B103" s="10" t="s">
        <v>167</v>
      </c>
      <c r="C103" s="14" t="s">
        <v>167</v>
      </c>
      <c r="D103" s="23">
        <v>-6965876</v>
      </c>
      <c r="E103" s="11">
        <v>35804306</v>
      </c>
      <c r="F103" s="12">
        <v>28838430</v>
      </c>
    </row>
    <row r="104" spans="1:6" ht="20.100000000000001" customHeight="1" x14ac:dyDescent="0.25">
      <c r="A104" s="1" t="s">
        <v>187</v>
      </c>
      <c r="B104" s="10" t="s">
        <v>167</v>
      </c>
      <c r="C104" s="14" t="s">
        <v>112</v>
      </c>
      <c r="D104" s="23">
        <v>-3673214</v>
      </c>
      <c r="E104" s="11">
        <v>17596397</v>
      </c>
      <c r="F104" s="12">
        <v>13923183</v>
      </c>
    </row>
    <row r="105" spans="1:6" ht="20.100000000000001" customHeight="1" x14ac:dyDescent="0.25">
      <c r="A105" s="1" t="s">
        <v>188</v>
      </c>
      <c r="B105" s="10" t="s">
        <v>189</v>
      </c>
      <c r="C105" s="14" t="s">
        <v>190</v>
      </c>
      <c r="D105" s="23">
        <v>-135820</v>
      </c>
      <c r="E105" s="11">
        <v>49841766</v>
      </c>
      <c r="F105" s="12">
        <v>49705946</v>
      </c>
    </row>
    <row r="106" spans="1:6" ht="20.100000000000001" customHeight="1" x14ac:dyDescent="0.25">
      <c r="A106" s="1" t="s">
        <v>191</v>
      </c>
      <c r="B106" s="10" t="s">
        <v>189</v>
      </c>
      <c r="C106" s="14" t="s">
        <v>192</v>
      </c>
      <c r="D106" s="23">
        <v>0</v>
      </c>
      <c r="E106" s="11">
        <v>117681823</v>
      </c>
      <c r="F106" s="12">
        <v>117681823</v>
      </c>
    </row>
    <row r="107" spans="1:6" ht="20.100000000000001" customHeight="1" x14ac:dyDescent="0.25">
      <c r="A107" s="1" t="s">
        <v>193</v>
      </c>
      <c r="B107" s="10" t="s">
        <v>189</v>
      </c>
      <c r="C107" s="14" t="s">
        <v>194</v>
      </c>
      <c r="D107" s="23">
        <v>-229188</v>
      </c>
      <c r="E107" s="11">
        <v>88102942</v>
      </c>
      <c r="F107" s="12">
        <v>87873754</v>
      </c>
    </row>
    <row r="108" spans="1:6" ht="20.100000000000001" customHeight="1" x14ac:dyDescent="0.25">
      <c r="A108" s="1" t="s">
        <v>195</v>
      </c>
      <c r="B108" s="10" t="s">
        <v>189</v>
      </c>
      <c r="C108" s="14" t="s">
        <v>189</v>
      </c>
      <c r="D108" s="23">
        <v>-348807</v>
      </c>
      <c r="E108" s="11">
        <v>129593237</v>
      </c>
      <c r="F108" s="12">
        <v>129244430</v>
      </c>
    </row>
    <row r="109" spans="1:6" ht="20.100000000000001" customHeight="1" x14ac:dyDescent="0.25">
      <c r="A109" s="1" t="s">
        <v>196</v>
      </c>
      <c r="B109" s="10" t="s">
        <v>189</v>
      </c>
      <c r="C109" s="14" t="s">
        <v>197</v>
      </c>
      <c r="D109" s="23">
        <v>-89499</v>
      </c>
      <c r="E109" s="11">
        <v>32851131</v>
      </c>
      <c r="F109" s="12">
        <v>32761632</v>
      </c>
    </row>
    <row r="110" spans="1:6" ht="20.100000000000001" customHeight="1" x14ac:dyDescent="0.25">
      <c r="A110" s="1" t="s">
        <v>198</v>
      </c>
      <c r="B110" s="10" t="s">
        <v>199</v>
      </c>
      <c r="C110" s="14" t="s">
        <v>199</v>
      </c>
      <c r="D110" s="23">
        <v>4344843</v>
      </c>
      <c r="E110" s="11">
        <v>41159883</v>
      </c>
      <c r="F110" s="12">
        <v>45504726</v>
      </c>
    </row>
    <row r="111" spans="1:6" ht="20.100000000000001" customHeight="1" x14ac:dyDescent="0.25">
      <c r="A111" s="1" t="s">
        <v>200</v>
      </c>
      <c r="B111" s="10" t="s">
        <v>201</v>
      </c>
      <c r="C111" s="14" t="s">
        <v>19</v>
      </c>
      <c r="D111" s="23">
        <v>8494240</v>
      </c>
      <c r="E111" s="11">
        <v>31251808</v>
      </c>
      <c r="F111" s="12">
        <v>39746048</v>
      </c>
    </row>
    <row r="112" spans="1:6" ht="20.100000000000001" customHeight="1" x14ac:dyDescent="0.25">
      <c r="A112" s="1" t="s">
        <v>202</v>
      </c>
      <c r="B112" s="10" t="s">
        <v>201</v>
      </c>
      <c r="C112" s="14" t="s">
        <v>27</v>
      </c>
      <c r="D112" s="23">
        <v>0</v>
      </c>
      <c r="E112" s="11">
        <v>1908636</v>
      </c>
      <c r="F112" s="12">
        <v>1908636</v>
      </c>
    </row>
    <row r="113" spans="1:6" ht="20.100000000000001" customHeight="1" x14ac:dyDescent="0.25">
      <c r="A113" s="1" t="s">
        <v>203</v>
      </c>
      <c r="B113" s="10" t="s">
        <v>138</v>
      </c>
      <c r="C113" s="14" t="s">
        <v>204</v>
      </c>
      <c r="D113" s="23">
        <v>0</v>
      </c>
      <c r="E113" s="11">
        <v>46490</v>
      </c>
      <c r="F113" s="12">
        <v>46490</v>
      </c>
    </row>
    <row r="114" spans="1:6" ht="20.100000000000001" customHeight="1" x14ac:dyDescent="0.25">
      <c r="A114" s="1" t="s">
        <v>205</v>
      </c>
      <c r="B114" s="10" t="s">
        <v>138</v>
      </c>
      <c r="C114" s="14" t="s">
        <v>138</v>
      </c>
      <c r="D114" s="23">
        <v>2085893</v>
      </c>
      <c r="E114" s="11">
        <v>43244067</v>
      </c>
      <c r="F114" s="12">
        <v>45329960</v>
      </c>
    </row>
    <row r="115" spans="1:6" ht="20.100000000000001" customHeight="1" x14ac:dyDescent="0.25">
      <c r="A115" s="1" t="s">
        <v>206</v>
      </c>
      <c r="B115" s="10" t="s">
        <v>207</v>
      </c>
      <c r="C115" s="14" t="s">
        <v>207</v>
      </c>
      <c r="D115" s="23">
        <v>0</v>
      </c>
      <c r="E115" s="11">
        <v>176495962</v>
      </c>
      <c r="F115" s="12">
        <v>176495962</v>
      </c>
    </row>
    <row r="116" spans="1:6" ht="20.100000000000001" customHeight="1" x14ac:dyDescent="0.25">
      <c r="A116" s="1" t="s">
        <v>208</v>
      </c>
      <c r="B116" s="10" t="s">
        <v>209</v>
      </c>
      <c r="C116" s="14" t="s">
        <v>204</v>
      </c>
      <c r="D116" s="23">
        <v>3203522</v>
      </c>
      <c r="E116" s="11">
        <v>17084348</v>
      </c>
      <c r="F116" s="12">
        <v>20287870</v>
      </c>
    </row>
    <row r="117" spans="1:6" ht="20.100000000000001" customHeight="1" x14ac:dyDescent="0.25">
      <c r="A117" s="1" t="s">
        <v>210</v>
      </c>
      <c r="B117" s="10" t="s">
        <v>209</v>
      </c>
      <c r="C117" s="14" t="s">
        <v>209</v>
      </c>
      <c r="D117" s="23">
        <v>0</v>
      </c>
      <c r="E117" s="11">
        <v>35718949</v>
      </c>
      <c r="F117" s="12">
        <v>35718949</v>
      </c>
    </row>
    <row r="118" spans="1:6" ht="20.100000000000001" customHeight="1" x14ac:dyDescent="0.25">
      <c r="A118" s="1" t="s">
        <v>211</v>
      </c>
      <c r="B118" s="10" t="s">
        <v>212</v>
      </c>
      <c r="C118" s="14" t="s">
        <v>213</v>
      </c>
      <c r="D118" s="23">
        <v>-20216000</v>
      </c>
      <c r="E118" s="11">
        <v>135732624</v>
      </c>
      <c r="F118" s="12">
        <v>115516624</v>
      </c>
    </row>
    <row r="119" spans="1:6" ht="20.100000000000001" customHeight="1" x14ac:dyDescent="0.25">
      <c r="A119" s="1" t="s">
        <v>214</v>
      </c>
      <c r="B119" s="10" t="s">
        <v>212</v>
      </c>
      <c r="C119" s="14" t="s">
        <v>175</v>
      </c>
      <c r="D119" s="23">
        <v>-2391000</v>
      </c>
      <c r="E119" s="11">
        <v>16357053</v>
      </c>
      <c r="F119" s="12">
        <v>13966053</v>
      </c>
    </row>
    <row r="120" spans="1:6" ht="20.100000000000001" customHeight="1" x14ac:dyDescent="0.25">
      <c r="A120" s="1" t="s">
        <v>215</v>
      </c>
      <c r="B120" s="10" t="s">
        <v>212</v>
      </c>
      <c r="C120" s="14" t="s">
        <v>216</v>
      </c>
      <c r="D120" s="23">
        <v>0</v>
      </c>
      <c r="E120" s="11">
        <v>118385669</v>
      </c>
      <c r="F120" s="12">
        <v>118385669</v>
      </c>
    </row>
    <row r="121" spans="1:6" ht="20.100000000000001" customHeight="1" x14ac:dyDescent="0.25">
      <c r="A121" s="1" t="s">
        <v>217</v>
      </c>
      <c r="B121" s="10" t="s">
        <v>212</v>
      </c>
      <c r="C121" s="14" t="s">
        <v>218</v>
      </c>
      <c r="D121" s="23">
        <v>0</v>
      </c>
      <c r="E121" s="11">
        <v>136808735</v>
      </c>
      <c r="F121" s="12">
        <v>136808735</v>
      </c>
    </row>
    <row r="122" spans="1:6" ht="20.100000000000001" customHeight="1" x14ac:dyDescent="0.25">
      <c r="A122" s="1" t="s">
        <v>219</v>
      </c>
      <c r="B122" s="10" t="s">
        <v>212</v>
      </c>
      <c r="C122" s="14" t="s">
        <v>27</v>
      </c>
      <c r="D122" s="23">
        <v>0</v>
      </c>
      <c r="E122" s="11">
        <v>31924</v>
      </c>
      <c r="F122" s="12">
        <v>31924</v>
      </c>
    </row>
    <row r="123" spans="1:6" ht="20.100000000000001" customHeight="1" x14ac:dyDescent="0.25">
      <c r="A123" s="1" t="s">
        <v>220</v>
      </c>
      <c r="B123" s="10" t="s">
        <v>221</v>
      </c>
      <c r="C123" s="14" t="s">
        <v>132</v>
      </c>
      <c r="D123" s="23">
        <v>1576775</v>
      </c>
      <c r="E123" s="11">
        <v>28480104</v>
      </c>
      <c r="F123" s="12">
        <v>30056879</v>
      </c>
    </row>
    <row r="124" spans="1:6" ht="20.100000000000001" customHeight="1" x14ac:dyDescent="0.25">
      <c r="A124" s="1" t="s">
        <v>222</v>
      </c>
      <c r="B124" s="10" t="s">
        <v>221</v>
      </c>
      <c r="C124" s="14" t="s">
        <v>218</v>
      </c>
      <c r="D124" s="23">
        <v>0</v>
      </c>
      <c r="E124" s="11">
        <v>1391702</v>
      </c>
      <c r="F124" s="12">
        <v>1391702</v>
      </c>
    </row>
    <row r="125" spans="1:6" ht="20.100000000000001" customHeight="1" x14ac:dyDescent="0.25">
      <c r="A125" s="1" t="s">
        <v>223</v>
      </c>
      <c r="B125" s="10" t="s">
        <v>58</v>
      </c>
      <c r="C125" s="14" t="s">
        <v>58</v>
      </c>
      <c r="D125" s="23">
        <v>-411788</v>
      </c>
      <c r="E125" s="11">
        <v>13432340</v>
      </c>
      <c r="F125" s="12">
        <v>13020552</v>
      </c>
    </row>
    <row r="126" spans="1:6" ht="20.100000000000001" customHeight="1" x14ac:dyDescent="0.25">
      <c r="A126" s="1" t="s">
        <v>224</v>
      </c>
      <c r="B126" s="10" t="s">
        <v>58</v>
      </c>
      <c r="C126" s="14" t="s">
        <v>225</v>
      </c>
      <c r="D126" s="23">
        <v>-1877</v>
      </c>
      <c r="E126" s="11">
        <v>70128</v>
      </c>
      <c r="F126" s="12">
        <v>68251</v>
      </c>
    </row>
    <row r="127" spans="1:6" ht="20.100000000000001" customHeight="1" x14ac:dyDescent="0.25">
      <c r="A127" s="1" t="s">
        <v>226</v>
      </c>
      <c r="B127" s="10" t="s">
        <v>225</v>
      </c>
      <c r="C127" s="14" t="s">
        <v>225</v>
      </c>
      <c r="D127" s="23">
        <v>65686</v>
      </c>
      <c r="E127" s="11">
        <v>4403265</v>
      </c>
      <c r="F127" s="12">
        <v>4468951</v>
      </c>
    </row>
    <row r="128" spans="1:6" ht="20.100000000000001" customHeight="1" x14ac:dyDescent="0.25">
      <c r="A128" s="1" t="s">
        <v>227</v>
      </c>
      <c r="B128" s="10" t="s">
        <v>228</v>
      </c>
      <c r="C128" s="14" t="s">
        <v>229</v>
      </c>
      <c r="D128" s="23">
        <v>0</v>
      </c>
      <c r="E128" s="11">
        <v>0</v>
      </c>
      <c r="F128" s="12">
        <v>0</v>
      </c>
    </row>
    <row r="129" spans="1:6" ht="20.100000000000001" customHeight="1" x14ac:dyDescent="0.25">
      <c r="A129" s="1" t="s">
        <v>230</v>
      </c>
      <c r="B129" s="10" t="s">
        <v>228</v>
      </c>
      <c r="C129" s="14" t="s">
        <v>40</v>
      </c>
      <c r="D129" s="23">
        <v>0</v>
      </c>
      <c r="E129" s="11">
        <v>15982</v>
      </c>
      <c r="F129" s="12">
        <v>15982</v>
      </c>
    </row>
    <row r="130" spans="1:6" ht="20.100000000000001" customHeight="1" x14ac:dyDescent="0.25">
      <c r="A130" s="1" t="s">
        <v>231</v>
      </c>
      <c r="B130" s="10" t="s">
        <v>228</v>
      </c>
      <c r="C130" s="14" t="s">
        <v>19</v>
      </c>
      <c r="D130" s="23">
        <v>1875611</v>
      </c>
      <c r="E130" s="11">
        <v>1435817</v>
      </c>
      <c r="F130" s="12">
        <v>3311428</v>
      </c>
    </row>
    <row r="131" spans="1:6" ht="20.100000000000001" customHeight="1" x14ac:dyDescent="0.25">
      <c r="A131" s="1" t="s">
        <v>232</v>
      </c>
      <c r="B131" s="10" t="s">
        <v>228</v>
      </c>
      <c r="C131" s="14" t="s">
        <v>228</v>
      </c>
      <c r="D131" s="23">
        <v>0</v>
      </c>
      <c r="E131" s="11">
        <v>18276999</v>
      </c>
      <c r="F131" s="12">
        <v>18276999</v>
      </c>
    </row>
    <row r="132" spans="1:6" ht="20.100000000000001" customHeight="1" x14ac:dyDescent="0.25">
      <c r="A132" s="1" t="s">
        <v>233</v>
      </c>
      <c r="B132" s="10" t="s">
        <v>120</v>
      </c>
      <c r="C132" s="14" t="s">
        <v>142</v>
      </c>
      <c r="D132" s="23">
        <v>0</v>
      </c>
      <c r="E132" s="11">
        <v>276407</v>
      </c>
      <c r="F132" s="12">
        <v>276407</v>
      </c>
    </row>
    <row r="133" spans="1:6" ht="20.100000000000001" customHeight="1" x14ac:dyDescent="0.25">
      <c r="A133" s="1" t="s">
        <v>234</v>
      </c>
      <c r="B133" s="10" t="s">
        <v>120</v>
      </c>
      <c r="C133" s="14" t="s">
        <v>120</v>
      </c>
      <c r="D133" s="23">
        <v>4722935</v>
      </c>
      <c r="E133" s="11">
        <v>59615929</v>
      </c>
      <c r="F133" s="12">
        <v>64338864</v>
      </c>
    </row>
    <row r="134" spans="1:6" ht="20.100000000000001" customHeight="1" x14ac:dyDescent="0.25">
      <c r="A134" s="1" t="s">
        <v>235</v>
      </c>
      <c r="B134" s="10" t="s">
        <v>236</v>
      </c>
      <c r="C134" s="14" t="s">
        <v>27</v>
      </c>
      <c r="D134" s="23">
        <v>-3654814</v>
      </c>
      <c r="E134" s="11">
        <v>41466323</v>
      </c>
      <c r="F134" s="12">
        <v>37811509</v>
      </c>
    </row>
    <row r="135" spans="1:6" ht="20.100000000000001" customHeight="1" x14ac:dyDescent="0.25">
      <c r="A135" s="1" t="s">
        <v>237</v>
      </c>
      <c r="B135" s="10" t="s">
        <v>238</v>
      </c>
      <c r="C135" s="14" t="s">
        <v>23</v>
      </c>
      <c r="D135" s="23">
        <v>0</v>
      </c>
      <c r="E135" s="11">
        <v>7807170</v>
      </c>
      <c r="F135" s="12">
        <v>7807170</v>
      </c>
    </row>
    <row r="136" spans="1:6" ht="20.100000000000001" customHeight="1" x14ac:dyDescent="0.25">
      <c r="A136" s="1" t="s">
        <v>239</v>
      </c>
      <c r="B136" s="10" t="s">
        <v>240</v>
      </c>
      <c r="C136" s="14" t="s">
        <v>58</v>
      </c>
      <c r="D136" s="23">
        <v>-19679</v>
      </c>
      <c r="E136" s="11">
        <v>3940981</v>
      </c>
      <c r="F136" s="12">
        <v>3921302</v>
      </c>
    </row>
    <row r="137" spans="1:6" ht="20.100000000000001" customHeight="1" x14ac:dyDescent="0.25">
      <c r="A137" s="1" t="s">
        <v>241</v>
      </c>
      <c r="B137" s="10" t="s">
        <v>242</v>
      </c>
      <c r="C137" s="14" t="s">
        <v>35</v>
      </c>
      <c r="D137" s="23">
        <v>0</v>
      </c>
      <c r="E137" s="11">
        <v>35297</v>
      </c>
      <c r="F137" s="12">
        <v>35297</v>
      </c>
    </row>
    <row r="138" spans="1:6" ht="20.100000000000001" customHeight="1" x14ac:dyDescent="0.25">
      <c r="A138" s="1" t="s">
        <v>243</v>
      </c>
      <c r="B138" s="10" t="s">
        <v>242</v>
      </c>
      <c r="C138" s="14" t="s">
        <v>58</v>
      </c>
      <c r="D138" s="23">
        <v>0</v>
      </c>
      <c r="E138" s="11">
        <v>1040862</v>
      </c>
      <c r="F138" s="12">
        <v>1040862</v>
      </c>
    </row>
    <row r="139" spans="1:6" ht="20.100000000000001" customHeight="1" x14ac:dyDescent="0.25">
      <c r="A139" s="1" t="s">
        <v>244</v>
      </c>
      <c r="B139" s="10" t="s">
        <v>245</v>
      </c>
      <c r="C139" s="14" t="s">
        <v>65</v>
      </c>
      <c r="D139" s="23">
        <v>-25865</v>
      </c>
      <c r="E139" s="11">
        <v>6503776</v>
      </c>
      <c r="F139" s="12">
        <v>6477911</v>
      </c>
    </row>
    <row r="140" spans="1:6" ht="20.100000000000001" customHeight="1" x14ac:dyDescent="0.25">
      <c r="A140" s="1" t="s">
        <v>246</v>
      </c>
      <c r="B140" s="10" t="s">
        <v>245</v>
      </c>
      <c r="C140" s="14" t="s">
        <v>47</v>
      </c>
      <c r="D140" s="23">
        <v>-59984</v>
      </c>
      <c r="E140" s="11">
        <v>15258443</v>
      </c>
      <c r="F140" s="12">
        <v>15198459</v>
      </c>
    </row>
    <row r="141" spans="1:6" ht="20.100000000000001" customHeight="1" x14ac:dyDescent="0.25">
      <c r="A141" s="1" t="s">
        <v>247</v>
      </c>
      <c r="B141" s="10" t="s">
        <v>245</v>
      </c>
      <c r="C141" s="14" t="s">
        <v>49</v>
      </c>
      <c r="D141" s="23">
        <v>-3591</v>
      </c>
      <c r="E141" s="11">
        <v>979016</v>
      </c>
      <c r="F141" s="12">
        <v>975425</v>
      </c>
    </row>
    <row r="142" spans="1:6" ht="20.100000000000001" customHeight="1" x14ac:dyDescent="0.25">
      <c r="A142" s="1" t="s">
        <v>248</v>
      </c>
      <c r="B142" s="10" t="s">
        <v>249</v>
      </c>
      <c r="C142" s="14" t="s">
        <v>27</v>
      </c>
      <c r="D142" s="23">
        <v>336233</v>
      </c>
      <c r="E142" s="11">
        <v>5778290</v>
      </c>
      <c r="F142" s="12">
        <v>6114523</v>
      </c>
    </row>
    <row r="143" spans="1:6" ht="20.100000000000001" customHeight="1" x14ac:dyDescent="0.25">
      <c r="A143" s="1" t="s">
        <v>250</v>
      </c>
      <c r="B143" s="10" t="s">
        <v>251</v>
      </c>
      <c r="C143" s="14" t="s">
        <v>204</v>
      </c>
      <c r="D143" s="23">
        <v>0</v>
      </c>
      <c r="E143" s="11">
        <v>24681</v>
      </c>
      <c r="F143" s="12">
        <v>24681</v>
      </c>
    </row>
    <row r="144" spans="1:6" ht="20.100000000000001" customHeight="1" x14ac:dyDescent="0.25">
      <c r="A144" s="1" t="s">
        <v>252</v>
      </c>
      <c r="B144" s="10" t="s">
        <v>251</v>
      </c>
      <c r="C144" s="14" t="s">
        <v>251</v>
      </c>
      <c r="D144" s="23">
        <v>1658680</v>
      </c>
      <c r="E144" s="11">
        <v>71548800</v>
      </c>
      <c r="F144" s="12">
        <v>73207480</v>
      </c>
    </row>
    <row r="145" spans="1:7" ht="20.100000000000001" customHeight="1" x14ac:dyDescent="0.25">
      <c r="A145" s="1" t="s">
        <v>253</v>
      </c>
      <c r="B145" s="10" t="s">
        <v>254</v>
      </c>
      <c r="C145" s="14" t="s">
        <v>40</v>
      </c>
      <c r="D145" s="23">
        <v>1132752</v>
      </c>
      <c r="E145" s="11">
        <v>7638150</v>
      </c>
      <c r="F145" s="12">
        <v>8770902</v>
      </c>
    </row>
    <row r="146" spans="1:7" ht="20.100000000000001" customHeight="1" x14ac:dyDescent="0.25">
      <c r="A146" s="1" t="s">
        <v>255</v>
      </c>
      <c r="B146" s="10" t="s">
        <v>254</v>
      </c>
      <c r="C146" s="14" t="s">
        <v>228</v>
      </c>
      <c r="D146" s="23">
        <v>0</v>
      </c>
      <c r="E146" s="11">
        <v>366459</v>
      </c>
      <c r="F146" s="12">
        <v>366459</v>
      </c>
    </row>
    <row r="147" spans="1:7" ht="20.100000000000001" customHeight="1" x14ac:dyDescent="0.25">
      <c r="A147" s="1" t="s">
        <v>256</v>
      </c>
      <c r="B147" s="10" t="s">
        <v>254</v>
      </c>
      <c r="C147" s="14" t="s">
        <v>23</v>
      </c>
      <c r="D147" s="23">
        <v>0</v>
      </c>
      <c r="E147" s="11">
        <v>7889229</v>
      </c>
      <c r="F147" s="12">
        <v>7889229</v>
      </c>
    </row>
    <row r="148" spans="1:7" ht="20.100000000000001" customHeight="1" x14ac:dyDescent="0.25">
      <c r="A148" s="1" t="s">
        <v>257</v>
      </c>
      <c r="B148" s="10" t="s">
        <v>23</v>
      </c>
      <c r="C148" s="14" t="s">
        <v>23</v>
      </c>
      <c r="D148" s="23">
        <v>632989</v>
      </c>
      <c r="E148" s="11">
        <v>4926773</v>
      </c>
      <c r="F148" s="12">
        <v>5559762</v>
      </c>
    </row>
    <row r="149" spans="1:7" ht="16.5" thickBot="1" x14ac:dyDescent="0.3">
      <c r="C149" s="1" t="s">
        <v>258</v>
      </c>
      <c r="D149" s="25">
        <f>SUBTOTAL(9, ERAF_Total)</f>
        <v>192192425</v>
      </c>
      <c r="E149" s="17">
        <f>SUBTOTAL(9, Property_Tax)</f>
        <v>3507101571</v>
      </c>
      <c r="F149" s="17">
        <f>SUBTOTAL(9, Total)</f>
        <v>3699293996</v>
      </c>
    </row>
    <row r="150" spans="1:7" ht="16.5" thickTop="1" x14ac:dyDescent="0.25">
      <c r="E150" s="18"/>
      <c r="F150" s="18"/>
    </row>
    <row r="151" spans="1:7" x14ac:dyDescent="0.25">
      <c r="F151" s="18"/>
    </row>
    <row r="152" spans="1:7" x14ac:dyDescent="0.25">
      <c r="F152" s="18"/>
    </row>
    <row r="153" spans="1:7" x14ac:dyDescent="0.25">
      <c r="E153" s="19"/>
      <c r="F153" s="18"/>
    </row>
    <row r="154" spans="1:7" x14ac:dyDescent="0.25">
      <c r="E154" s="19"/>
      <c r="F154" s="19"/>
    </row>
    <row r="155" spans="1:7" x14ac:dyDescent="0.25">
      <c r="E155" s="18"/>
      <c r="F155" s="18"/>
      <c r="G155" s="13"/>
    </row>
    <row r="156" spans="1:7" x14ac:dyDescent="0.25">
      <c r="E156" s="18"/>
      <c r="F156" s="18"/>
    </row>
    <row r="157" spans="1:7" x14ac:dyDescent="0.25">
      <c r="E157" s="18"/>
    </row>
    <row r="158" spans="1:7" x14ac:dyDescent="0.25">
      <c r="E158" s="19" t="s">
        <v>259</v>
      </c>
    </row>
  </sheetData>
  <dataValidations count="6">
    <dataValidation allowBlank="1" showInputMessage="1" showErrorMessage="1" prompt="HIDE Dropdown Menu: Press Alt + Down Arrow to Open_x000a_" sqref="A6" xr:uid="{8CBC8B46-D14B-4EDD-A0A7-EC0CCDDD4EE1}"/>
    <dataValidation allowBlank="1" showInputMessage="1" showErrorMessage="1" prompt="County Dropdown Menu: Press Alt + Down Arrow to Open_x000a_" sqref="B6" xr:uid="{EB2BBCD1-B780-4ED3-A293-9D51AE1BBAFD}"/>
    <dataValidation allowBlank="1" showInputMessage="1" showErrorMessage="1" prompt="Districts Dropdown Menu: Press Alt + Down Arrow to Open_x000a_" sqref="C6" xr:uid="{3C8F874D-D891-4874-A539-99E727ABC25F}"/>
    <dataValidation allowBlank="1" showInputMessage="1" showErrorMessage="1" prompt="Preliminary ERAF Allocation Dropdown Menu: Press Alt + Down Arrow to Open_x000a_" sqref="D6" xr:uid="{41B2E4A8-4E8B-4024-9161-94C8B52A9F5E}"/>
    <dataValidation allowBlank="1" showInputMessage="1" showErrorMessage="1" prompt="Property Tax Dropdown Menu: Press Alt + Down Arrow to Open_x000a_" sqref="E6" xr:uid="{B67A8154-2770-469D-BAEB-2EECDE0A5B87}"/>
    <dataValidation allowBlank="1" showInputMessage="1" showErrorMessage="1" prompt="Total Dropdown Menu: Press Alt + Down Arrow to Open_x000a_" sqref="F6" xr:uid="{53B6F21C-CE7B-4D96-B454-A4AA90306965}"/>
  </dataValidations>
  <pageMargins left="0.7" right="0.7" top="0.75" bottom="0.75" header="0.3" footer="0.3"/>
  <pageSetup scale="16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951F709B05B4688D26F64329A2B73" ma:contentTypeVersion="13" ma:contentTypeDescription="Create a new document." ma:contentTypeScope="" ma:versionID="c4cd3815718b547bf3f726c7f7e863e1">
  <xsd:schema xmlns:xsd="http://www.w3.org/2001/XMLSchema" xmlns:xs="http://www.w3.org/2001/XMLSchema" xmlns:p="http://schemas.microsoft.com/office/2006/metadata/properties" xmlns:ns3="70fbd32c-475a-4f59-9dd2-329d5a28f084" xmlns:ns4="f0303dde-e4fe-473e-b64c-9ad20e9ae11e" targetNamespace="http://schemas.microsoft.com/office/2006/metadata/properties" ma:root="true" ma:fieldsID="5aff38f37b8c52964176e5905715df6d" ns3:_="" ns4:_="">
    <xsd:import namespace="70fbd32c-475a-4f59-9dd2-329d5a28f084"/>
    <xsd:import namespace="f0303dde-e4fe-473e-b64c-9ad20e9ae1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bd32c-475a-4f59-9dd2-329d5a28f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03dde-e4fe-473e-b64c-9ad20e9ae1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CE0A7-48E8-477A-9BC9-9A639D048106}">
  <ds:schemaRefs>
    <ds:schemaRef ds:uri="http://purl.org/dc/dcmitype/"/>
    <ds:schemaRef ds:uri="http://schemas.microsoft.com/office/infopath/2007/PartnerControls"/>
    <ds:schemaRef ds:uri="70fbd32c-475a-4f59-9dd2-329d5a28f084"/>
    <ds:schemaRef ds:uri="f0303dde-e4fe-473e-b64c-9ad20e9ae11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DD3559-BAF8-4497-AD90-5AA2BB50A9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3E907F-C834-4775-AE25-767E31878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fbd32c-475a-4f59-9dd2-329d5a28f084"/>
    <ds:schemaRef ds:uri="f0303dde-e4fe-473e-b64c-9ad20e9ae1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2020-21 P2 ERAF &amp; Ptax July</vt:lpstr>
      <vt:lpstr>ERAF_Total</vt:lpstr>
      <vt:lpstr>Property_Tax</vt:lpstr>
      <vt:lpstr>TitleRegion1..F149</vt:lpstr>
      <vt:lpstr>Total</vt:lpstr>
    </vt:vector>
  </TitlesOfParts>
  <Company>CCCCO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Estimated Education Revenue Augmentation Fund (ERAF) Allocation </dc:title>
  <dc:creator>Mondorf, Anneliese</dc:creator>
  <cp:lastModifiedBy>Rachel</cp:lastModifiedBy>
  <dcterms:created xsi:type="dcterms:W3CDTF">2021-10-20T22:09:38Z</dcterms:created>
  <dcterms:modified xsi:type="dcterms:W3CDTF">2021-10-29T17:25:05Z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0x0101000DB951F709B05B4688D26F64329A2B73</vt:lpwstr>
  </property>
</Properties>
</file>