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03.25 CCCCO Lakeisha EXCEL &amp; ARISTON\"/>
    </mc:Choice>
  </mc:AlternateContent>
  <xr:revisionPtr revIDLastSave="0" documentId="13_ncr:1_{122A8CFE-53AC-465B-A477-F6E1DF1232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9-20ExhibitB-4bEPA" sheetId="1" r:id="rId1"/>
  </sheets>
  <definedNames>
    <definedName name="TitleRegion1..L81">EPA_2019202017[[#Headers],[County]]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J80" i="1"/>
  <c r="I80" i="1" l="1"/>
  <c r="G80" i="1"/>
  <c r="F80" i="1"/>
  <c r="E80" i="1"/>
  <c r="D80" i="1"/>
  <c r="C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80" i="1" l="1"/>
  <c r="L8" i="1"/>
  <c r="L80" i="1" s="1"/>
</calcChain>
</file>

<file path=xl/sharedStrings.xml><?xml version="1.0" encoding="utf-8"?>
<sst xmlns="http://schemas.openxmlformats.org/spreadsheetml/2006/main" count="237" uniqueCount="129">
  <si>
    <t>Board of Governor's of the California Community Colleges</t>
  </si>
  <si>
    <t>Community College Payment</t>
  </si>
  <si>
    <t>Fiscal Year: 2019-2020</t>
  </si>
  <si>
    <t>Description: Community College Districts general purpose funding in accordance with Proposition 30 section 4(E)(3)(A).</t>
  </si>
  <si>
    <t>For assistance, please e-mail apportionments@cccco.edu</t>
  </si>
  <si>
    <t>County</t>
  </si>
  <si>
    <t>Districts</t>
  </si>
  <si>
    <t xml:space="preserve">Certified </t>
  </si>
  <si>
    <t>September</t>
  </si>
  <si>
    <t>December</t>
  </si>
  <si>
    <t>March</t>
  </si>
  <si>
    <t>June</t>
  </si>
  <si>
    <t>Description</t>
  </si>
  <si>
    <t>September 2020 Adjustment</t>
  </si>
  <si>
    <t>Total</t>
  </si>
  <si>
    <t>Remaining Available</t>
  </si>
  <si>
    <t>Santa Barbara County Treasurer</t>
  </si>
  <si>
    <t>Allan Hancock</t>
  </si>
  <si>
    <t>No Payment to Issue</t>
  </si>
  <si>
    <t>Los Angeles County Treasurer</t>
  </si>
  <si>
    <t>Antelope Valley</t>
  </si>
  <si>
    <t>San Bernardino County Treasurer</t>
  </si>
  <si>
    <t>Barstow</t>
  </si>
  <si>
    <t>Butte County Treasurer</t>
  </si>
  <si>
    <t>Butte</t>
  </si>
  <si>
    <t>Santa Cruz County Treasurer</t>
  </si>
  <si>
    <t>Cabrillo</t>
  </si>
  <si>
    <t>Cerritos</t>
  </si>
  <si>
    <t>Alameda County Treasurer</t>
  </si>
  <si>
    <t>Chabot-Las Positas</t>
  </si>
  <si>
    <t>Chaffey</t>
  </si>
  <si>
    <t>Citrus</t>
  </si>
  <si>
    <t>Orange County Department of Education</t>
  </si>
  <si>
    <t>Coast</t>
  </si>
  <si>
    <t>Compton</t>
  </si>
  <si>
    <t>Contra Costa County Treasurer</t>
  </si>
  <si>
    <t>Contra Costa</t>
  </si>
  <si>
    <t>Copper Mountain</t>
  </si>
  <si>
    <t>Riverside County Treasurer</t>
  </si>
  <si>
    <t>Desert</t>
  </si>
  <si>
    <t>El Camino</t>
  </si>
  <si>
    <t>Plumas County Treasurer</t>
  </si>
  <si>
    <t>Feather River</t>
  </si>
  <si>
    <t>Santa Clara County Treasurer K12 Education and Community College</t>
  </si>
  <si>
    <t>Foothill-DeAnza</t>
  </si>
  <si>
    <t>Gavilan</t>
  </si>
  <si>
    <t>Glendale</t>
  </si>
  <si>
    <t>San Diego County Department of Education</t>
  </si>
  <si>
    <t>Grossmont-Cuyamaca</t>
  </si>
  <si>
    <t>Monterey County Treasurer</t>
  </si>
  <si>
    <t>Hartnell</t>
  </si>
  <si>
    <t>Imperial County Treasurer</t>
  </si>
  <si>
    <t>Imperial</t>
  </si>
  <si>
    <t>Kern County Treasurer</t>
  </si>
  <si>
    <t>Kern</t>
  </si>
  <si>
    <t>El Dorado County Treasurer</t>
  </si>
  <si>
    <t>Lake Tahoe</t>
  </si>
  <si>
    <t>Lassen County Treasurer</t>
  </si>
  <si>
    <t>Lassen</t>
  </si>
  <si>
    <t>Long Beach</t>
  </si>
  <si>
    <t>Los Angeles</t>
  </si>
  <si>
    <t>Sacramento County Treasurer</t>
  </si>
  <si>
    <t>Los Rios</t>
  </si>
  <si>
    <t>Marin County Treasurer</t>
  </si>
  <si>
    <t>Marin</t>
  </si>
  <si>
    <t>Mendocino County Treasurer</t>
  </si>
  <si>
    <t>Mendocino-Lake</t>
  </si>
  <si>
    <t>Merced County Treasurer</t>
  </si>
  <si>
    <t>Merced</t>
  </si>
  <si>
    <t>Miracosta</t>
  </si>
  <si>
    <t>Monterey Peninsula</t>
  </si>
  <si>
    <t>Mt. San Antonio</t>
  </si>
  <si>
    <t>Mt. San Jacinto</t>
  </si>
  <si>
    <t>Napa County Treasurer</t>
  </si>
  <si>
    <t>Napa Valley</t>
  </si>
  <si>
    <t>North Orange County</t>
  </si>
  <si>
    <t>Ohlone</t>
  </si>
  <si>
    <t>Palo Verde</t>
  </si>
  <si>
    <t>Palomar</t>
  </si>
  <si>
    <t>Pasadena</t>
  </si>
  <si>
    <t>Peralta</t>
  </si>
  <si>
    <t>Rancho Santiago</t>
  </si>
  <si>
    <t>Humboldt County Treasurer</t>
  </si>
  <si>
    <t>Redwoods</t>
  </si>
  <si>
    <t>Rio Hondo</t>
  </si>
  <si>
    <t>Riverside</t>
  </si>
  <si>
    <t>San Bernardino</t>
  </si>
  <si>
    <t>San Diego</t>
  </si>
  <si>
    <t>San Francisco County Treasurer</t>
  </si>
  <si>
    <t>San Francisco</t>
  </si>
  <si>
    <t>San Joaquin County Treasurer</t>
  </si>
  <si>
    <t>San Joaquin Delta</t>
  </si>
  <si>
    <t>San Jose-Evergreen</t>
  </si>
  <si>
    <t>San Luis Obispo County Treasurer</t>
  </si>
  <si>
    <t>San Luis Obispo</t>
  </si>
  <si>
    <t>San Mateo County Treasurer Community Colleges</t>
  </si>
  <si>
    <t>San Mateo</t>
  </si>
  <si>
    <t>Santa Barbara</t>
  </si>
  <si>
    <t>Santa Clarita</t>
  </si>
  <si>
    <t>Santa Monica</t>
  </si>
  <si>
    <t>Tulare County Treasurer</t>
  </si>
  <si>
    <t>Sequoias</t>
  </si>
  <si>
    <t>Shasta County Treasurer</t>
  </si>
  <si>
    <t>Shasta-Tehama-Trinity</t>
  </si>
  <si>
    <t>Placer County Treasurer</t>
  </si>
  <si>
    <t>Sierra</t>
  </si>
  <si>
    <t>Siskiyou County Treasurer</t>
  </si>
  <si>
    <t>Siskiyous</t>
  </si>
  <si>
    <t>Solano County Treasurer</t>
  </si>
  <si>
    <t>Solano</t>
  </si>
  <si>
    <t>Sonoma County Treasurer</t>
  </si>
  <si>
    <t>Sonoma</t>
  </si>
  <si>
    <t>South Orange County</t>
  </si>
  <si>
    <t>Southwestern</t>
  </si>
  <si>
    <t>Fresno County Treasurer</t>
  </si>
  <si>
    <t>State Center</t>
  </si>
  <si>
    <t>Ventura County Treasurer</t>
  </si>
  <si>
    <t>Ventura</t>
  </si>
  <si>
    <t>Victor Valley</t>
  </si>
  <si>
    <t>West Hills</t>
  </si>
  <si>
    <t>West Kern</t>
  </si>
  <si>
    <t>West Valley-Mission</t>
  </si>
  <si>
    <t>Stanislaus County Treasurer</t>
  </si>
  <si>
    <t>Yosemite</t>
  </si>
  <si>
    <t>Yuba County Treasurer</t>
  </si>
  <si>
    <t>Yuba</t>
  </si>
  <si>
    <t>March 2021 Adjustment</t>
  </si>
  <si>
    <t>Issuance Period: March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</si>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</sst>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mmmm\ yyyy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3" applyFont="1" applyFill="1" applyBorder="1" applyAlignment="1" applyProtection="1">
      <alignment horizontal="left"/>
      <protection locked="0"/>
    </xf>
    <xf numFmtId="0" fontId="4" fillId="0" borderId="0" xfId="3" applyFont="1"/>
    <xf numFmtId="0" fontId="4" fillId="0" borderId="0" xfId="3" applyFont="1" applyBorder="1"/>
    <xf numFmtId="0" fontId="5" fillId="0" borderId="0" xfId="3" applyFont="1" applyAlignment="1"/>
    <xf numFmtId="0" fontId="5" fillId="0" borderId="0" xfId="3" applyFont="1" applyBorder="1" applyAlignment="1">
      <alignment horizontal="centerContinuous"/>
    </xf>
    <xf numFmtId="0" fontId="5" fillId="0" borderId="0" xfId="4" applyFont="1" applyAlignment="1"/>
    <xf numFmtId="164" fontId="5" fillId="0" borderId="0" xfId="3" applyNumberFormat="1" applyFont="1" applyAlignme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6" fillId="0" borderId="5" xfId="3" applyFont="1" applyFill="1" applyBorder="1" applyAlignment="1">
      <alignment horizontal="left" wrapText="1"/>
    </xf>
    <xf numFmtId="41" fontId="4" fillId="0" borderId="6" xfId="1" applyFont="1" applyBorder="1" applyAlignment="1">
      <alignment horizontal="right"/>
    </xf>
    <xf numFmtId="41" fontId="4" fillId="0" borderId="7" xfId="1" applyFont="1" applyBorder="1" applyAlignment="1">
      <alignment horizontal="right"/>
    </xf>
    <xf numFmtId="39" fontId="4" fillId="0" borderId="0" xfId="3" applyNumberFormat="1" applyFont="1" applyBorder="1"/>
    <xf numFmtId="165" fontId="4" fillId="0" borderId="0" xfId="3" applyNumberFormat="1" applyFont="1" applyBorder="1"/>
    <xf numFmtId="4" fontId="4" fillId="0" borderId="0" xfId="3" applyNumberFormat="1" applyFont="1"/>
    <xf numFmtId="0" fontId="4" fillId="0" borderId="5" xfId="3" applyFont="1" applyBorder="1" applyAlignment="1">
      <alignment horizontal="left"/>
    </xf>
    <xf numFmtId="0" fontId="4" fillId="0" borderId="5" xfId="3" applyFont="1" applyFill="1" applyBorder="1" applyAlignment="1">
      <alignment horizontal="left" wrapText="1"/>
    </xf>
    <xf numFmtId="41" fontId="4" fillId="0" borderId="7" xfId="1" applyFont="1" applyFill="1" applyBorder="1" applyAlignment="1">
      <alignment horizontal="right"/>
    </xf>
    <xf numFmtId="41" fontId="4" fillId="0" borderId="6" xfId="1" applyFont="1" applyFill="1" applyBorder="1" applyAlignment="1">
      <alignment horizontal="right"/>
    </xf>
    <xf numFmtId="0" fontId="6" fillId="0" borderId="8" xfId="3" applyFont="1" applyFill="1" applyBorder="1" applyAlignment="1">
      <alignment horizontal="left" wrapText="1"/>
    </xf>
    <xf numFmtId="41" fontId="4" fillId="0" borderId="9" xfId="1" applyFont="1" applyBorder="1" applyAlignment="1">
      <alignment horizontal="right"/>
    </xf>
    <xf numFmtId="41" fontId="4" fillId="0" borderId="10" xfId="1" applyFont="1" applyBorder="1" applyAlignment="1">
      <alignment horizontal="right"/>
    </xf>
    <xf numFmtId="39" fontId="4" fillId="0" borderId="0" xfId="3" applyNumberFormat="1" applyFont="1"/>
    <xf numFmtId="0" fontId="4" fillId="0" borderId="11" xfId="3" applyFont="1" applyBorder="1"/>
    <xf numFmtId="42" fontId="5" fillId="0" borderId="11" xfId="2" applyFont="1" applyBorder="1"/>
  </cellXfs>
  <cellStyles count="5">
    <cellStyle name="Comma [0]" xfId="1" builtinId="6"/>
    <cellStyle name="Currency [0]" xfId="2" builtinId="7"/>
    <cellStyle name="Normal" xfId="0" builtinId="0"/>
    <cellStyle name="Normal 10" xfId="4" xr:uid="{00000000-0005-0000-0000-000003000000}"/>
    <cellStyle name="Normal 5 2" xfId="3" xr:uid="{00000000-0005-0000-0000-000004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PA_2019202017" displayName="EPA_2019202017" ref="A7:L79" totalsRowShown="0" headerRowDxfId="16" dataDxfId="14" headerRowBorderDxfId="15" tableBorderDxfId="13" totalsRowBorderDxfId="12">
  <autoFilter ref="A7:L79" xr:uid="{00000000-0009-0000-0100-000001000000}"/>
  <tableColumns count="12">
    <tableColumn id="1" xr3:uid="{00000000-0010-0000-0000-000001000000}" name="County" dataDxfId="11"/>
    <tableColumn id="4" xr3:uid="{00000000-0010-0000-0000-000004000000}" name="Districts" dataDxfId="10"/>
    <tableColumn id="13" xr3:uid="{00000000-0010-0000-0000-00000D000000}" name="Certified " dataDxfId="9"/>
    <tableColumn id="2" xr3:uid="{00000000-0010-0000-0000-000002000000}" name="September" dataDxfId="8"/>
    <tableColumn id="6" xr3:uid="{00000000-0010-0000-0000-000006000000}" name="December" dataDxfId="7"/>
    <tableColumn id="7" xr3:uid="{00000000-0010-0000-0000-000007000000}" name="March" dataDxfId="6"/>
    <tableColumn id="10" xr3:uid="{00000000-0010-0000-0000-00000A000000}" name="June" dataDxfId="5"/>
    <tableColumn id="11" xr3:uid="{00000000-0010-0000-0000-00000B000000}" name="Description" dataDxfId="4"/>
    <tableColumn id="12" xr3:uid="{00000000-0010-0000-0000-00000C000000}" name="September 2020 Adjustment" dataDxfId="3" dataCellStyle="Comma [0]"/>
    <tableColumn id="8" xr3:uid="{00000000-0010-0000-0000-000008000000}" name="March 2021 Adjustment" dataDxfId="2" dataCellStyle="Comma [0]"/>
    <tableColumn id="5" xr3:uid="{00000000-0010-0000-0000-000005000000}" name="Total" dataDxfId="1">
      <calculatedColumnFormula>EPA_2019202017[[#This Row],[September]]+EPA_2019202017[[#This Row],[December]]+EPA_2019202017[[#This Row],[June]]++EPA_2019202017[[#This Row],[March]]+EPA_2019202017[[#This Row],[September 2020 Adjustment]]+EPA_2019202017[[#This Row],[March 2021 Adjustment]]</calculatedColumnFormula>
    </tableColumn>
    <tableColumn id="15" xr3:uid="{00000000-0010-0000-0000-00000F000000}" name="Remaining Available" dataDxfId="0">
      <calculatedColumnFormula>EPA_2019202017[[#This Row],[Certified ]]-EPA_2019202017[[#This Row],[Total]]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88"/>
  <sheetViews>
    <sheetView tabSelected="1" showWhiteSpace="0" zoomScaleNormal="100" workbookViewId="0">
      <selection activeCell="A10" sqref="A10"/>
    </sheetView>
  </sheetViews>
  <sheetFormatPr defaultColWidth="9.140625" defaultRowHeight="15.75" x14ac:dyDescent="0.25"/>
  <cols>
    <col min="1" max="1" width="62" style="2" customWidth="1"/>
    <col min="2" max="9" width="25.7109375" style="2" customWidth="1"/>
    <col min="10" max="10" width="21.7109375" style="2" customWidth="1"/>
    <col min="11" max="12" width="25.7109375" style="2" customWidth="1"/>
    <col min="13" max="13" width="15.5703125" style="3" customWidth="1"/>
    <col min="14" max="14" width="16.5703125" style="2" bestFit="1" customWidth="1"/>
    <col min="15" max="15" width="11.28515625" style="2" customWidth="1"/>
    <col min="16" max="16" width="11.42578125" style="2" customWidth="1"/>
    <col min="17" max="17" width="12.7109375" style="2" customWidth="1"/>
    <col min="18" max="16384" width="9.140625" style="2"/>
  </cols>
  <sheetData>
    <row r="1" spans="1:17" ht="20.100000000000001" customHeight="1" x14ac:dyDescent="0.25">
      <c r="A1" s="1" t="s">
        <v>0</v>
      </c>
      <c r="B1" s="1"/>
      <c r="C1" s="1"/>
    </row>
    <row r="2" spans="1:17" ht="20.100000000000001" customHeight="1" x14ac:dyDescent="0.25">
      <c r="A2" s="1" t="s">
        <v>1</v>
      </c>
      <c r="B2" s="1"/>
      <c r="C2" s="1"/>
    </row>
    <row r="3" spans="1:17" ht="20.100000000000001" customHeight="1" x14ac:dyDescent="0.25">
      <c r="A3" s="1" t="s">
        <v>2</v>
      </c>
      <c r="B3" s="1"/>
      <c r="C3" s="1"/>
    </row>
    <row r="4" spans="1:17" ht="20.100000000000001" customHeight="1" x14ac:dyDescent="0.25">
      <c r="A4" s="1" t="s">
        <v>127</v>
      </c>
      <c r="B4" s="1"/>
      <c r="C4" s="1"/>
      <c r="D4" s="4"/>
      <c r="E4" s="4"/>
      <c r="F4" s="4"/>
      <c r="G4" s="4"/>
      <c r="H4" s="4"/>
      <c r="I4" s="4"/>
      <c r="J4" s="4"/>
      <c r="K4" s="4"/>
      <c r="M4" s="5"/>
    </row>
    <row r="5" spans="1:17" ht="20.100000000000001" customHeight="1" x14ac:dyDescent="0.25">
      <c r="A5" s="6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7" ht="20.100000000000001" customHeight="1" x14ac:dyDescent="0.25">
      <c r="A6" s="1" t="s">
        <v>4</v>
      </c>
      <c r="B6" s="1"/>
      <c r="C6" s="1"/>
      <c r="D6" s="7"/>
      <c r="E6" s="7"/>
      <c r="F6" s="7"/>
      <c r="G6" s="7"/>
      <c r="H6" s="7"/>
      <c r="I6" s="7"/>
      <c r="J6" s="7"/>
      <c r="K6" s="7"/>
    </row>
    <row r="7" spans="1:17" ht="31.5" customHeight="1" x14ac:dyDescent="0.25">
      <c r="A7" s="8" t="s">
        <v>5</v>
      </c>
      <c r="B7" s="8" t="s">
        <v>6</v>
      </c>
      <c r="C7" s="8" t="s">
        <v>7</v>
      </c>
      <c r="D7" s="9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1" t="s">
        <v>13</v>
      </c>
      <c r="J7" s="11" t="s">
        <v>126</v>
      </c>
      <c r="K7" s="12" t="s">
        <v>14</v>
      </c>
      <c r="L7" s="13" t="s">
        <v>15</v>
      </c>
    </row>
    <row r="8" spans="1:17" ht="20.100000000000001" customHeight="1" x14ac:dyDescent="0.25">
      <c r="A8" s="14" t="s">
        <v>16</v>
      </c>
      <c r="B8" s="14" t="s">
        <v>17</v>
      </c>
      <c r="C8" s="15">
        <v>4538621</v>
      </c>
      <c r="D8" s="15">
        <v>2353802</v>
      </c>
      <c r="E8" s="15">
        <v>2353802</v>
      </c>
      <c r="F8" s="15">
        <v>1834636</v>
      </c>
      <c r="G8" s="15">
        <v>0</v>
      </c>
      <c r="H8" s="16" t="s">
        <v>18</v>
      </c>
      <c r="I8" s="15">
        <v>-1973047</v>
      </c>
      <c r="J8" s="15">
        <v>-30572</v>
      </c>
      <c r="K8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4538621</v>
      </c>
      <c r="L8" s="15">
        <f>EPA_2019202017[[#This Row],[Certified ]]-EPA_2019202017[[#This Row],[Total]]</f>
        <v>0</v>
      </c>
      <c r="M8" s="17"/>
      <c r="N8" s="18"/>
      <c r="O8" s="19"/>
      <c r="P8" s="19"/>
      <c r="Q8" s="19"/>
    </row>
    <row r="9" spans="1:17" ht="20.100000000000001" customHeight="1" x14ac:dyDescent="0.25">
      <c r="A9" s="14" t="s">
        <v>19</v>
      </c>
      <c r="B9" s="14" t="s">
        <v>20</v>
      </c>
      <c r="C9" s="16">
        <v>5528311</v>
      </c>
      <c r="D9" s="16">
        <v>2693193</v>
      </c>
      <c r="E9" s="16">
        <v>2693192</v>
      </c>
      <c r="F9" s="16">
        <v>2806005</v>
      </c>
      <c r="G9" s="16">
        <v>0</v>
      </c>
      <c r="H9" s="16" t="s">
        <v>18</v>
      </c>
      <c r="I9" s="15">
        <v>-2626840</v>
      </c>
      <c r="J9" s="15">
        <v>-37239</v>
      </c>
      <c r="K9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5528311</v>
      </c>
      <c r="L9" s="15">
        <f>EPA_2019202017[[#This Row],[Certified ]]-EPA_2019202017[[#This Row],[Total]]</f>
        <v>0</v>
      </c>
      <c r="M9" s="17"/>
      <c r="N9" s="18"/>
      <c r="O9" s="19"/>
      <c r="P9" s="19"/>
      <c r="Q9" s="19"/>
    </row>
    <row r="10" spans="1:17" ht="20.100000000000001" customHeight="1" x14ac:dyDescent="0.25">
      <c r="A10" s="14" t="s">
        <v>21</v>
      </c>
      <c r="B10" s="14" t="s">
        <v>22</v>
      </c>
      <c r="C10" s="16">
        <v>1273086</v>
      </c>
      <c r="D10" s="16">
        <v>630387</v>
      </c>
      <c r="E10" s="16">
        <v>630387</v>
      </c>
      <c r="F10" s="16">
        <v>545815</v>
      </c>
      <c r="G10" s="16">
        <v>0</v>
      </c>
      <c r="H10" s="16" t="s">
        <v>18</v>
      </c>
      <c r="I10" s="15">
        <v>-555710</v>
      </c>
      <c r="J10" s="15">
        <v>22207</v>
      </c>
      <c r="K10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1273086</v>
      </c>
      <c r="L10" s="15">
        <f>EPA_2019202017[[#This Row],[Certified ]]-EPA_2019202017[[#This Row],[Total]]</f>
        <v>0</v>
      </c>
      <c r="M10" s="17"/>
      <c r="N10" s="18"/>
      <c r="O10" s="19"/>
      <c r="P10" s="19"/>
      <c r="Q10" s="19"/>
    </row>
    <row r="11" spans="1:17" ht="20.100000000000001" customHeight="1" x14ac:dyDescent="0.25">
      <c r="A11" s="14" t="s">
        <v>23</v>
      </c>
      <c r="B11" s="14" t="s">
        <v>24</v>
      </c>
      <c r="C11" s="16">
        <v>5286462</v>
      </c>
      <c r="D11" s="16">
        <v>2534922</v>
      </c>
      <c r="E11" s="16">
        <v>2534922</v>
      </c>
      <c r="F11" s="16">
        <v>2549554</v>
      </c>
      <c r="G11" s="16">
        <v>0</v>
      </c>
      <c r="H11" s="16" t="s">
        <v>18</v>
      </c>
      <c r="I11" s="15">
        <v>-2297327</v>
      </c>
      <c r="J11" s="15">
        <v>-35609</v>
      </c>
      <c r="K11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5286462</v>
      </c>
      <c r="L11" s="15">
        <f>EPA_2019202017[[#This Row],[Certified ]]-EPA_2019202017[[#This Row],[Total]]</f>
        <v>0</v>
      </c>
      <c r="M11" s="17"/>
      <c r="N11" s="18"/>
      <c r="O11" s="19"/>
      <c r="P11" s="19"/>
      <c r="Q11" s="19"/>
    </row>
    <row r="12" spans="1:17" ht="20.100000000000001" customHeight="1" x14ac:dyDescent="0.25">
      <c r="A12" s="14" t="s">
        <v>25</v>
      </c>
      <c r="B12" s="14" t="s">
        <v>26</v>
      </c>
      <c r="C12" s="16">
        <v>4694267</v>
      </c>
      <c r="D12" s="16">
        <v>2514814</v>
      </c>
      <c r="E12" s="16">
        <v>2514815</v>
      </c>
      <c r="F12" s="16">
        <v>2455814</v>
      </c>
      <c r="G12" s="16">
        <v>0</v>
      </c>
      <c r="H12" s="16" t="s">
        <v>18</v>
      </c>
      <c r="I12" s="15">
        <v>-2468611</v>
      </c>
      <c r="J12" s="15">
        <v>-322565</v>
      </c>
      <c r="K12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4694267</v>
      </c>
      <c r="L12" s="15">
        <f>EPA_2019202017[[#This Row],[Certified ]]-EPA_2019202017[[#This Row],[Total]]</f>
        <v>0</v>
      </c>
      <c r="M12" s="17"/>
      <c r="N12" s="18"/>
      <c r="O12" s="19"/>
      <c r="P12" s="19"/>
      <c r="Q12" s="19"/>
    </row>
    <row r="13" spans="1:17" ht="20.100000000000001" customHeight="1" x14ac:dyDescent="0.25">
      <c r="A13" s="14" t="s">
        <v>19</v>
      </c>
      <c r="B13" s="14" t="s">
        <v>27</v>
      </c>
      <c r="C13" s="16">
        <v>8462872</v>
      </c>
      <c r="D13" s="16">
        <v>3957302</v>
      </c>
      <c r="E13" s="16">
        <v>3957301</v>
      </c>
      <c r="F13" s="16">
        <v>4022967</v>
      </c>
      <c r="G13" s="16">
        <v>0</v>
      </c>
      <c r="H13" s="16" t="s">
        <v>18</v>
      </c>
      <c r="I13" s="15">
        <v>-3669069</v>
      </c>
      <c r="J13" s="15">
        <v>194371</v>
      </c>
      <c r="K13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8462872</v>
      </c>
      <c r="L13" s="15">
        <f>EPA_2019202017[[#This Row],[Certified ]]-EPA_2019202017[[#This Row],[Total]]</f>
        <v>0</v>
      </c>
      <c r="M13" s="17"/>
      <c r="N13" s="18"/>
      <c r="O13" s="19"/>
      <c r="P13" s="19"/>
      <c r="Q13" s="19"/>
    </row>
    <row r="14" spans="1:17" ht="20.100000000000001" customHeight="1" x14ac:dyDescent="0.25">
      <c r="A14" s="20" t="s">
        <v>28</v>
      </c>
      <c r="B14" s="20" t="s">
        <v>29</v>
      </c>
      <c r="C14" s="16">
        <v>8852511</v>
      </c>
      <c r="D14" s="16">
        <v>3764263</v>
      </c>
      <c r="E14" s="16">
        <v>3764263</v>
      </c>
      <c r="F14" s="16">
        <v>5067000</v>
      </c>
      <c r="G14" s="16">
        <v>0</v>
      </c>
      <c r="H14" s="16" t="s">
        <v>18</v>
      </c>
      <c r="I14" s="15">
        <v>-3683385</v>
      </c>
      <c r="J14" s="15">
        <v>-59630</v>
      </c>
      <c r="K14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8852511</v>
      </c>
      <c r="L14" s="15">
        <f>EPA_2019202017[[#This Row],[Certified ]]-EPA_2019202017[[#This Row],[Total]]</f>
        <v>0</v>
      </c>
      <c r="M14" s="17"/>
      <c r="N14" s="18"/>
      <c r="O14" s="19"/>
      <c r="P14" s="19"/>
      <c r="Q14" s="19"/>
    </row>
    <row r="15" spans="1:17" ht="20.100000000000001" customHeight="1" x14ac:dyDescent="0.25">
      <c r="A15" s="14" t="s">
        <v>21</v>
      </c>
      <c r="B15" s="14" t="s">
        <v>30</v>
      </c>
      <c r="C15" s="16">
        <v>8194795</v>
      </c>
      <c r="D15" s="16">
        <v>4129803</v>
      </c>
      <c r="E15" s="16">
        <v>4129804</v>
      </c>
      <c r="F15" s="16">
        <v>2867920</v>
      </c>
      <c r="G15" s="16">
        <v>0</v>
      </c>
      <c r="H15" s="16" t="s">
        <v>18</v>
      </c>
      <c r="I15" s="15">
        <v>-2864889</v>
      </c>
      <c r="J15" s="15">
        <v>-67843</v>
      </c>
      <c r="K15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8194795</v>
      </c>
      <c r="L15" s="15">
        <f>EPA_2019202017[[#This Row],[Certified ]]-EPA_2019202017[[#This Row],[Total]]</f>
        <v>0</v>
      </c>
      <c r="M15" s="17"/>
      <c r="N15" s="18"/>
      <c r="O15" s="19"/>
      <c r="P15" s="19"/>
      <c r="Q15" s="19"/>
    </row>
    <row r="16" spans="1:17" ht="20.100000000000001" customHeight="1" x14ac:dyDescent="0.25">
      <c r="A16" s="14" t="s">
        <v>19</v>
      </c>
      <c r="B16" s="14" t="s">
        <v>31</v>
      </c>
      <c r="C16" s="16">
        <v>5932126</v>
      </c>
      <c r="D16" s="16">
        <v>2773833</v>
      </c>
      <c r="E16" s="16">
        <v>2773834</v>
      </c>
      <c r="F16" s="16">
        <v>2827726</v>
      </c>
      <c r="G16" s="16">
        <v>0</v>
      </c>
      <c r="H16" s="16" t="s">
        <v>18</v>
      </c>
      <c r="I16" s="15">
        <v>-2354763</v>
      </c>
      <c r="J16" s="15">
        <v>-88504</v>
      </c>
      <c r="K16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5932126</v>
      </c>
      <c r="L16" s="15">
        <f>EPA_2019202017[[#This Row],[Certified ]]-EPA_2019202017[[#This Row],[Total]]</f>
        <v>0</v>
      </c>
      <c r="M16" s="17"/>
      <c r="N16" s="18"/>
      <c r="O16" s="19"/>
      <c r="P16" s="19"/>
      <c r="Q16" s="19"/>
    </row>
    <row r="17" spans="1:17" ht="20.100000000000001" customHeight="1" x14ac:dyDescent="0.25">
      <c r="A17" s="21" t="s">
        <v>32</v>
      </c>
      <c r="B17" s="14" t="s">
        <v>33</v>
      </c>
      <c r="C17" s="16">
        <v>15731906</v>
      </c>
      <c r="D17" s="16">
        <v>7523406</v>
      </c>
      <c r="E17" s="16">
        <v>7523407</v>
      </c>
      <c r="F17" s="16">
        <v>6058926</v>
      </c>
      <c r="G17" s="16">
        <v>0</v>
      </c>
      <c r="H17" s="16" t="s">
        <v>18</v>
      </c>
      <c r="I17" s="15">
        <v>-5267863</v>
      </c>
      <c r="J17" s="15">
        <v>-105970</v>
      </c>
      <c r="K17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15731906</v>
      </c>
      <c r="L17" s="15">
        <f>EPA_2019202017[[#This Row],[Certified ]]-EPA_2019202017[[#This Row],[Total]]</f>
        <v>0</v>
      </c>
      <c r="M17" s="17"/>
      <c r="N17" s="18"/>
      <c r="O17" s="19"/>
      <c r="P17" s="19"/>
      <c r="Q17" s="19"/>
    </row>
    <row r="18" spans="1:17" ht="20.100000000000001" customHeight="1" x14ac:dyDescent="0.25">
      <c r="A18" s="14" t="s">
        <v>19</v>
      </c>
      <c r="B18" s="14" t="s">
        <v>34</v>
      </c>
      <c r="C18" s="16">
        <v>3044991</v>
      </c>
      <c r="D18" s="16">
        <v>1459987</v>
      </c>
      <c r="E18" s="16">
        <v>1459987</v>
      </c>
      <c r="F18" s="16">
        <v>1468507</v>
      </c>
      <c r="G18" s="16">
        <v>0</v>
      </c>
      <c r="H18" s="16" t="s">
        <v>18</v>
      </c>
      <c r="I18" s="15">
        <v>-1323239</v>
      </c>
      <c r="J18" s="15">
        <v>-20251</v>
      </c>
      <c r="K18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3044991</v>
      </c>
      <c r="L18" s="15">
        <f>EPA_2019202017[[#This Row],[Certified ]]-EPA_2019202017[[#This Row],[Total]]</f>
        <v>0</v>
      </c>
      <c r="M18" s="17"/>
      <c r="N18" s="18"/>
      <c r="O18" s="19"/>
      <c r="P18" s="19"/>
      <c r="Q18" s="19"/>
    </row>
    <row r="19" spans="1:17" ht="20.100000000000001" customHeight="1" x14ac:dyDescent="0.25">
      <c r="A19" s="14" t="s">
        <v>35</v>
      </c>
      <c r="B19" s="14" t="s">
        <v>36</v>
      </c>
      <c r="C19" s="16">
        <v>14105680</v>
      </c>
      <c r="D19" s="16">
        <v>6174314</v>
      </c>
      <c r="E19" s="16">
        <v>6174314</v>
      </c>
      <c r="F19" s="16">
        <v>8688600</v>
      </c>
      <c r="G19" s="16">
        <v>0</v>
      </c>
      <c r="H19" s="16" t="s">
        <v>18</v>
      </c>
      <c r="I19" s="15">
        <v>-6836533</v>
      </c>
      <c r="J19" s="15">
        <v>-95015</v>
      </c>
      <c r="K19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14105680</v>
      </c>
      <c r="L19" s="15">
        <f>EPA_2019202017[[#This Row],[Certified ]]-EPA_2019202017[[#This Row],[Total]]</f>
        <v>0</v>
      </c>
      <c r="M19" s="17"/>
      <c r="N19" s="18"/>
      <c r="O19" s="19"/>
      <c r="P19" s="19"/>
      <c r="Q19" s="19"/>
    </row>
    <row r="20" spans="1:17" ht="20.100000000000001" customHeight="1" x14ac:dyDescent="0.25">
      <c r="A20" s="14" t="s">
        <v>21</v>
      </c>
      <c r="B20" s="14" t="s">
        <v>37</v>
      </c>
      <c r="C20" s="16">
        <v>745204</v>
      </c>
      <c r="D20" s="16">
        <v>361876</v>
      </c>
      <c r="E20" s="16">
        <v>361876</v>
      </c>
      <c r="F20" s="16">
        <v>339177</v>
      </c>
      <c r="G20" s="16">
        <v>0</v>
      </c>
      <c r="H20" s="16" t="s">
        <v>18</v>
      </c>
      <c r="I20" s="15">
        <v>-312705</v>
      </c>
      <c r="J20" s="15">
        <v>-5020</v>
      </c>
      <c r="K20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745204</v>
      </c>
      <c r="L20" s="15">
        <f>EPA_2019202017[[#This Row],[Certified ]]-EPA_2019202017[[#This Row],[Total]]</f>
        <v>0</v>
      </c>
      <c r="M20" s="17"/>
      <c r="N20" s="18"/>
      <c r="O20" s="19"/>
      <c r="P20" s="19"/>
      <c r="Q20" s="19"/>
    </row>
    <row r="21" spans="1:17" ht="20.100000000000001" customHeight="1" x14ac:dyDescent="0.25">
      <c r="A21" s="14" t="s">
        <v>38</v>
      </c>
      <c r="B21" s="14" t="s">
        <v>39</v>
      </c>
      <c r="C21" s="16">
        <v>5332336</v>
      </c>
      <c r="D21" s="16">
        <v>2574386</v>
      </c>
      <c r="E21" s="16">
        <v>2574386</v>
      </c>
      <c r="F21" s="16">
        <v>3112063</v>
      </c>
      <c r="G21" s="16">
        <v>0</v>
      </c>
      <c r="H21" s="16" t="s">
        <v>18</v>
      </c>
      <c r="I21" s="15">
        <v>-2892581</v>
      </c>
      <c r="J21" s="15">
        <v>-35918</v>
      </c>
      <c r="K21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5332336</v>
      </c>
      <c r="L21" s="15">
        <f>EPA_2019202017[[#This Row],[Certified ]]-EPA_2019202017[[#This Row],[Total]]</f>
        <v>0</v>
      </c>
      <c r="M21" s="17"/>
      <c r="N21" s="18"/>
      <c r="O21" s="19"/>
      <c r="P21" s="19"/>
      <c r="Q21" s="19"/>
    </row>
    <row r="22" spans="1:17" ht="20.100000000000001" customHeight="1" x14ac:dyDescent="0.25">
      <c r="A22" s="14" t="s">
        <v>19</v>
      </c>
      <c r="B22" s="14" t="s">
        <v>40</v>
      </c>
      <c r="C22" s="16">
        <v>9778529</v>
      </c>
      <c r="D22" s="16">
        <v>4521384</v>
      </c>
      <c r="E22" s="16">
        <v>4521383</v>
      </c>
      <c r="F22" s="16">
        <v>4895814</v>
      </c>
      <c r="G22" s="16">
        <v>0</v>
      </c>
      <c r="H22" s="16" t="s">
        <v>18</v>
      </c>
      <c r="I22" s="15">
        <v>-4094185</v>
      </c>
      <c r="J22" s="15">
        <v>-65867</v>
      </c>
      <c r="K22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9778529</v>
      </c>
      <c r="L22" s="15">
        <f>EPA_2019202017[[#This Row],[Certified ]]-EPA_2019202017[[#This Row],[Total]]</f>
        <v>0</v>
      </c>
      <c r="M22" s="17"/>
      <c r="N22" s="18"/>
      <c r="O22" s="19"/>
      <c r="P22" s="19"/>
      <c r="Q22" s="19"/>
    </row>
    <row r="23" spans="1:17" ht="20.100000000000001" customHeight="1" x14ac:dyDescent="0.25">
      <c r="A23" s="14" t="s">
        <v>41</v>
      </c>
      <c r="B23" s="14" t="s">
        <v>42</v>
      </c>
      <c r="C23" s="16">
        <v>851396</v>
      </c>
      <c r="D23" s="16">
        <v>400427</v>
      </c>
      <c r="E23" s="16">
        <v>400428</v>
      </c>
      <c r="F23" s="16">
        <v>413413</v>
      </c>
      <c r="G23" s="22">
        <v>0</v>
      </c>
      <c r="H23" s="22" t="s">
        <v>18</v>
      </c>
      <c r="I23" s="23">
        <v>-373751</v>
      </c>
      <c r="J23" s="23">
        <v>10879</v>
      </c>
      <c r="K23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851396</v>
      </c>
      <c r="L23" s="15">
        <f>EPA_2019202017[[#This Row],[Certified ]]-EPA_2019202017[[#This Row],[Total]]</f>
        <v>0</v>
      </c>
      <c r="M23" s="17"/>
      <c r="N23" s="18"/>
      <c r="O23" s="19"/>
      <c r="P23" s="19"/>
      <c r="Q23" s="19"/>
    </row>
    <row r="24" spans="1:17" ht="20.100000000000001" customHeight="1" x14ac:dyDescent="0.25">
      <c r="A24" s="14" t="s">
        <v>43</v>
      </c>
      <c r="B24" s="14" t="s">
        <v>44</v>
      </c>
      <c r="C24" s="16">
        <v>8795420</v>
      </c>
      <c r="D24" s="16">
        <v>1631416</v>
      </c>
      <c r="E24" s="16">
        <v>1631417</v>
      </c>
      <c r="F24" s="16">
        <v>2223610</v>
      </c>
      <c r="G24" s="16">
        <v>0</v>
      </c>
      <c r="H24" s="16" t="s">
        <v>18</v>
      </c>
      <c r="I24" s="15">
        <v>2010772</v>
      </c>
      <c r="J24" s="15">
        <v>1298205</v>
      </c>
      <c r="K24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8795420</v>
      </c>
      <c r="L24" s="15">
        <f>EPA_2019202017[[#This Row],[Certified ]]-EPA_2019202017[[#This Row],[Total]]</f>
        <v>0</v>
      </c>
      <c r="M24" s="17"/>
      <c r="N24" s="18"/>
      <c r="O24" s="19"/>
      <c r="P24" s="19"/>
      <c r="Q24" s="19"/>
    </row>
    <row r="25" spans="1:17" ht="20.100000000000001" customHeight="1" x14ac:dyDescent="0.25">
      <c r="A25" s="21" t="s">
        <v>43</v>
      </c>
      <c r="B25" s="14" t="s">
        <v>45</v>
      </c>
      <c r="C25" s="16">
        <v>2577230</v>
      </c>
      <c r="D25" s="16">
        <v>437999</v>
      </c>
      <c r="E25" s="16">
        <v>438000</v>
      </c>
      <c r="F25" s="16">
        <v>2941266</v>
      </c>
      <c r="G25" s="16">
        <v>0</v>
      </c>
      <c r="H25" s="16" t="s">
        <v>18</v>
      </c>
      <c r="I25" s="15">
        <v>-1222675</v>
      </c>
      <c r="J25" s="15">
        <v>-17360</v>
      </c>
      <c r="K25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2577230</v>
      </c>
      <c r="L25" s="15">
        <f>EPA_2019202017[[#This Row],[Certified ]]-EPA_2019202017[[#This Row],[Total]]</f>
        <v>0</v>
      </c>
      <c r="M25" s="17"/>
      <c r="N25" s="18"/>
      <c r="O25" s="19"/>
      <c r="P25" s="19"/>
      <c r="Q25" s="19"/>
    </row>
    <row r="26" spans="1:17" ht="20.100000000000001" customHeight="1" x14ac:dyDescent="0.25">
      <c r="A26" s="14" t="s">
        <v>19</v>
      </c>
      <c r="B26" s="14" t="s">
        <v>46</v>
      </c>
      <c r="C26" s="16">
        <v>6856903</v>
      </c>
      <c r="D26" s="16">
        <v>3368186</v>
      </c>
      <c r="E26" s="16">
        <v>3368186</v>
      </c>
      <c r="F26" s="16">
        <v>3331507</v>
      </c>
      <c r="G26" s="16">
        <v>0</v>
      </c>
      <c r="H26" s="16" t="s">
        <v>18</v>
      </c>
      <c r="I26" s="15">
        <v>-3164788</v>
      </c>
      <c r="J26" s="15">
        <v>-46188</v>
      </c>
      <c r="K26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6856903</v>
      </c>
      <c r="L26" s="15">
        <f>EPA_2019202017[[#This Row],[Certified ]]-EPA_2019202017[[#This Row],[Total]]</f>
        <v>0</v>
      </c>
      <c r="M26" s="17"/>
      <c r="N26" s="18"/>
      <c r="O26" s="19"/>
      <c r="P26" s="19"/>
      <c r="Q26" s="19"/>
    </row>
    <row r="27" spans="1:17" ht="20.100000000000001" customHeight="1" x14ac:dyDescent="0.25">
      <c r="A27" s="14" t="s">
        <v>47</v>
      </c>
      <c r="B27" s="14" t="s">
        <v>48</v>
      </c>
      <c r="C27" s="16">
        <v>8811755</v>
      </c>
      <c r="D27" s="16">
        <v>4332791</v>
      </c>
      <c r="E27" s="16">
        <v>4332790</v>
      </c>
      <c r="F27" s="16">
        <v>3835397</v>
      </c>
      <c r="G27" s="16">
        <v>0</v>
      </c>
      <c r="H27" s="16" t="s">
        <v>18</v>
      </c>
      <c r="I27" s="15">
        <v>-3629868</v>
      </c>
      <c r="J27" s="15">
        <v>-59355</v>
      </c>
      <c r="K27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8811755</v>
      </c>
      <c r="L27" s="15">
        <f>EPA_2019202017[[#This Row],[Certified ]]-EPA_2019202017[[#This Row],[Total]]</f>
        <v>0</v>
      </c>
      <c r="M27" s="17"/>
      <c r="N27" s="18"/>
      <c r="O27" s="19"/>
      <c r="P27" s="19"/>
      <c r="Q27" s="19"/>
    </row>
    <row r="28" spans="1:17" ht="20.100000000000001" customHeight="1" x14ac:dyDescent="0.25">
      <c r="A28" s="21" t="s">
        <v>49</v>
      </c>
      <c r="B28" s="14" t="s">
        <v>50</v>
      </c>
      <c r="C28" s="16">
        <v>3748184</v>
      </c>
      <c r="D28" s="16">
        <v>1795411</v>
      </c>
      <c r="E28" s="16">
        <v>1795411</v>
      </c>
      <c r="F28" s="16">
        <v>2078764</v>
      </c>
      <c r="G28" s="16">
        <v>0</v>
      </c>
      <c r="H28" s="16" t="s">
        <v>18</v>
      </c>
      <c r="I28" s="15">
        <v>-1891277</v>
      </c>
      <c r="J28" s="15">
        <v>-30125</v>
      </c>
      <c r="K28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3748184</v>
      </c>
      <c r="L28" s="15">
        <f>EPA_2019202017[[#This Row],[Certified ]]-EPA_2019202017[[#This Row],[Total]]</f>
        <v>0</v>
      </c>
      <c r="M28" s="17"/>
      <c r="N28" s="18"/>
      <c r="O28" s="19"/>
      <c r="P28" s="19"/>
      <c r="Q28" s="19"/>
    </row>
    <row r="29" spans="1:17" ht="20.100000000000001" customHeight="1" x14ac:dyDescent="0.25">
      <c r="A29" s="14" t="s">
        <v>51</v>
      </c>
      <c r="B29" s="14" t="s">
        <v>52</v>
      </c>
      <c r="C29" s="16">
        <v>3808349</v>
      </c>
      <c r="D29" s="16">
        <v>1818816</v>
      </c>
      <c r="E29" s="16">
        <v>1818816</v>
      </c>
      <c r="F29" s="16">
        <v>1829431</v>
      </c>
      <c r="G29" s="16">
        <v>0</v>
      </c>
      <c r="H29" s="16" t="s">
        <v>18</v>
      </c>
      <c r="I29" s="15">
        <v>-1633061</v>
      </c>
      <c r="J29" s="15">
        <v>-25653</v>
      </c>
      <c r="K29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3808349</v>
      </c>
      <c r="L29" s="15">
        <f>EPA_2019202017[[#This Row],[Certified ]]-EPA_2019202017[[#This Row],[Total]]</f>
        <v>0</v>
      </c>
      <c r="M29" s="17"/>
      <c r="N29" s="18"/>
      <c r="O29" s="19"/>
      <c r="P29" s="19"/>
      <c r="Q29" s="19"/>
    </row>
    <row r="30" spans="1:17" ht="20.100000000000001" customHeight="1" x14ac:dyDescent="0.25">
      <c r="A30" s="14" t="s">
        <v>53</v>
      </c>
      <c r="B30" s="14" t="s">
        <v>54</v>
      </c>
      <c r="C30" s="16">
        <v>11577648</v>
      </c>
      <c r="D30" s="16">
        <v>5707571</v>
      </c>
      <c r="E30" s="16">
        <v>5707572</v>
      </c>
      <c r="F30" s="16">
        <v>6759457</v>
      </c>
      <c r="G30" s="16">
        <v>0</v>
      </c>
      <c r="H30" s="16" t="s">
        <v>18</v>
      </c>
      <c r="I30" s="15">
        <v>-6552217</v>
      </c>
      <c r="J30" s="15">
        <v>-44735</v>
      </c>
      <c r="K30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11577648</v>
      </c>
      <c r="L30" s="15">
        <f>EPA_2019202017[[#This Row],[Certified ]]-EPA_2019202017[[#This Row],[Total]]</f>
        <v>0</v>
      </c>
      <c r="M30" s="17"/>
      <c r="N30" s="18"/>
      <c r="O30" s="19"/>
      <c r="P30" s="19"/>
      <c r="Q30" s="19"/>
    </row>
    <row r="31" spans="1:17" ht="20.100000000000001" customHeight="1" x14ac:dyDescent="0.25">
      <c r="A31" s="14" t="s">
        <v>55</v>
      </c>
      <c r="B31" s="14" t="s">
        <v>56</v>
      </c>
      <c r="C31" s="16">
        <v>866212</v>
      </c>
      <c r="D31" s="16">
        <v>462150</v>
      </c>
      <c r="E31" s="16">
        <v>462150</v>
      </c>
      <c r="F31" s="16">
        <v>501503</v>
      </c>
      <c r="G31" s="16">
        <v>0</v>
      </c>
      <c r="H31" s="16" t="s">
        <v>18</v>
      </c>
      <c r="I31" s="15">
        <v>-553756</v>
      </c>
      <c r="J31" s="15">
        <v>-5835</v>
      </c>
      <c r="K31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866212</v>
      </c>
      <c r="L31" s="15">
        <f>EPA_2019202017[[#This Row],[Certified ]]-EPA_2019202017[[#This Row],[Total]]</f>
        <v>0</v>
      </c>
      <c r="M31" s="17"/>
      <c r="N31" s="18"/>
      <c r="O31" s="19"/>
      <c r="P31" s="19"/>
      <c r="Q31" s="19"/>
    </row>
    <row r="32" spans="1:17" ht="20.100000000000001" customHeight="1" x14ac:dyDescent="0.25">
      <c r="A32" s="14" t="s">
        <v>57</v>
      </c>
      <c r="B32" s="14" t="s">
        <v>58</v>
      </c>
      <c r="C32" s="16">
        <v>737391</v>
      </c>
      <c r="D32" s="16">
        <v>389163</v>
      </c>
      <c r="E32" s="16">
        <v>389163</v>
      </c>
      <c r="F32" s="16">
        <v>186211</v>
      </c>
      <c r="G32" s="16">
        <v>0</v>
      </c>
      <c r="H32" s="16" t="s">
        <v>18</v>
      </c>
      <c r="I32" s="15">
        <v>-302464</v>
      </c>
      <c r="J32" s="15">
        <v>75318</v>
      </c>
      <c r="K32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737391</v>
      </c>
      <c r="L32" s="15">
        <f>EPA_2019202017[[#This Row],[Certified ]]-EPA_2019202017[[#This Row],[Total]]</f>
        <v>0</v>
      </c>
      <c r="M32" s="17"/>
      <c r="N32" s="18"/>
      <c r="O32" s="19"/>
      <c r="P32" s="19"/>
      <c r="Q32" s="19"/>
    </row>
    <row r="33" spans="1:17" ht="20.100000000000001" customHeight="1" x14ac:dyDescent="0.25">
      <c r="A33" s="14" t="s">
        <v>19</v>
      </c>
      <c r="B33" s="14" t="s">
        <v>59</v>
      </c>
      <c r="C33" s="16">
        <v>9884463</v>
      </c>
      <c r="D33" s="16">
        <v>4688295</v>
      </c>
      <c r="E33" s="16">
        <v>4688294</v>
      </c>
      <c r="F33" s="16">
        <v>4894221</v>
      </c>
      <c r="G33" s="16">
        <v>0</v>
      </c>
      <c r="H33" s="16" t="s">
        <v>18</v>
      </c>
      <c r="I33" s="15">
        <v>-4394240</v>
      </c>
      <c r="J33" s="15">
        <v>7893</v>
      </c>
      <c r="K33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9884463</v>
      </c>
      <c r="L33" s="15">
        <f>EPA_2019202017[[#This Row],[Certified ]]-EPA_2019202017[[#This Row],[Total]]</f>
        <v>0</v>
      </c>
      <c r="M33" s="17"/>
      <c r="N33" s="18"/>
      <c r="O33" s="19"/>
      <c r="P33" s="19"/>
      <c r="Q33" s="19"/>
    </row>
    <row r="34" spans="1:17" ht="20.100000000000001" customHeight="1" x14ac:dyDescent="0.25">
      <c r="A34" s="14" t="s">
        <v>19</v>
      </c>
      <c r="B34" s="14" t="s">
        <v>60</v>
      </c>
      <c r="C34" s="16">
        <v>50390835</v>
      </c>
      <c r="D34" s="16">
        <v>23925374</v>
      </c>
      <c r="E34" s="16">
        <v>23925375</v>
      </c>
      <c r="F34" s="16">
        <v>24167674</v>
      </c>
      <c r="G34" s="16">
        <v>0</v>
      </c>
      <c r="H34" s="16" t="s">
        <v>18</v>
      </c>
      <c r="I34" s="15">
        <v>-21520526</v>
      </c>
      <c r="J34" s="15">
        <v>-107062</v>
      </c>
      <c r="K34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50390835</v>
      </c>
      <c r="L34" s="15">
        <f>EPA_2019202017[[#This Row],[Certified ]]-EPA_2019202017[[#This Row],[Total]]</f>
        <v>0</v>
      </c>
      <c r="M34" s="17"/>
      <c r="N34" s="18"/>
      <c r="O34" s="19"/>
      <c r="P34" s="19"/>
      <c r="Q34" s="19"/>
    </row>
    <row r="35" spans="1:17" ht="20.100000000000001" customHeight="1" x14ac:dyDescent="0.25">
      <c r="A35" s="14" t="s">
        <v>61</v>
      </c>
      <c r="B35" s="14" t="s">
        <v>62</v>
      </c>
      <c r="C35" s="16">
        <v>23696737</v>
      </c>
      <c r="D35" s="16">
        <v>12758621</v>
      </c>
      <c r="E35" s="16">
        <v>12758620</v>
      </c>
      <c r="F35" s="16">
        <v>7148114</v>
      </c>
      <c r="G35" s="16">
        <v>0</v>
      </c>
      <c r="H35" s="16" t="s">
        <v>18</v>
      </c>
      <c r="I35" s="15">
        <v>-8808998</v>
      </c>
      <c r="J35" s="15">
        <v>-159620</v>
      </c>
      <c r="K35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23696737</v>
      </c>
      <c r="L35" s="15">
        <f>EPA_2019202017[[#This Row],[Certified ]]-EPA_2019202017[[#This Row],[Total]]</f>
        <v>0</v>
      </c>
      <c r="M35" s="17"/>
      <c r="N35" s="18"/>
      <c r="O35" s="19"/>
      <c r="P35" s="19"/>
      <c r="Q35" s="19"/>
    </row>
    <row r="36" spans="1:17" ht="20.100000000000001" customHeight="1" x14ac:dyDescent="0.25">
      <c r="A36" s="14" t="s">
        <v>63</v>
      </c>
      <c r="B36" s="14" t="s">
        <v>64</v>
      </c>
      <c r="C36" s="16">
        <v>331778</v>
      </c>
      <c r="D36" s="16">
        <v>83678</v>
      </c>
      <c r="E36" s="16">
        <v>83669</v>
      </c>
      <c r="F36" s="16">
        <v>71275</v>
      </c>
      <c r="G36" s="16">
        <v>0</v>
      </c>
      <c r="H36" s="16" t="s">
        <v>18</v>
      </c>
      <c r="I36" s="15">
        <v>93156</v>
      </c>
      <c r="J36" s="15">
        <v>0</v>
      </c>
      <c r="K36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331778</v>
      </c>
      <c r="L36" s="15">
        <f>EPA_2019202017[[#This Row],[Certified ]]-EPA_2019202017[[#This Row],[Total]]</f>
        <v>0</v>
      </c>
      <c r="M36" s="17"/>
      <c r="N36" s="18"/>
      <c r="O36" s="19"/>
      <c r="P36" s="19"/>
      <c r="Q36" s="19"/>
    </row>
    <row r="37" spans="1:17" ht="20.100000000000001" customHeight="1" x14ac:dyDescent="0.25">
      <c r="A37" s="14" t="s">
        <v>65</v>
      </c>
      <c r="B37" s="14" t="s">
        <v>66</v>
      </c>
      <c r="C37" s="16">
        <v>1471388</v>
      </c>
      <c r="D37" s="16">
        <v>705954</v>
      </c>
      <c r="E37" s="16">
        <v>705955</v>
      </c>
      <c r="F37" s="16">
        <v>599853</v>
      </c>
      <c r="G37" s="22">
        <v>0</v>
      </c>
      <c r="H37" s="22" t="s">
        <v>18</v>
      </c>
      <c r="I37" s="23">
        <v>-663252</v>
      </c>
      <c r="J37" s="23">
        <v>122878</v>
      </c>
      <c r="K37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1471388</v>
      </c>
      <c r="L37" s="15">
        <f>EPA_2019202017[[#This Row],[Certified ]]-EPA_2019202017[[#This Row],[Total]]</f>
        <v>0</v>
      </c>
      <c r="M37" s="17"/>
      <c r="N37" s="18"/>
      <c r="O37" s="19"/>
      <c r="P37" s="19"/>
      <c r="Q37" s="19"/>
    </row>
    <row r="38" spans="1:17" ht="20.100000000000001" customHeight="1" x14ac:dyDescent="0.25">
      <c r="A38" s="14" t="s">
        <v>67</v>
      </c>
      <c r="B38" s="14" t="s">
        <v>68</v>
      </c>
      <c r="C38" s="16">
        <v>4897999</v>
      </c>
      <c r="D38" s="16">
        <v>2441615</v>
      </c>
      <c r="E38" s="16">
        <v>2441616</v>
      </c>
      <c r="F38" s="16">
        <v>2173998</v>
      </c>
      <c r="G38" s="16">
        <v>0</v>
      </c>
      <c r="H38" s="16" t="s">
        <v>18</v>
      </c>
      <c r="I38" s="15">
        <v>-2254005</v>
      </c>
      <c r="J38" s="15">
        <v>94775</v>
      </c>
      <c r="K38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4897999</v>
      </c>
      <c r="L38" s="15">
        <f>EPA_2019202017[[#This Row],[Certified ]]-EPA_2019202017[[#This Row],[Total]]</f>
        <v>0</v>
      </c>
      <c r="M38" s="17"/>
      <c r="N38" s="18"/>
      <c r="O38" s="19"/>
      <c r="P38" s="19"/>
      <c r="Q38" s="19"/>
    </row>
    <row r="39" spans="1:17" ht="20.100000000000001" customHeight="1" x14ac:dyDescent="0.25">
      <c r="A39" s="14" t="s">
        <v>47</v>
      </c>
      <c r="B39" s="14" t="s">
        <v>69</v>
      </c>
      <c r="C39" s="16">
        <v>1035531</v>
      </c>
      <c r="D39" s="16">
        <v>249690</v>
      </c>
      <c r="E39" s="16">
        <v>249689</v>
      </c>
      <c r="F39" s="16">
        <v>265121</v>
      </c>
      <c r="G39" s="16">
        <v>0</v>
      </c>
      <c r="H39" s="16" t="s">
        <v>18</v>
      </c>
      <c r="I39" s="15">
        <v>271031</v>
      </c>
      <c r="J39" s="15">
        <v>0</v>
      </c>
      <c r="K39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1035531</v>
      </c>
      <c r="L39" s="15">
        <f>EPA_2019202017[[#This Row],[Certified ]]-EPA_2019202017[[#This Row],[Total]]</f>
        <v>0</v>
      </c>
      <c r="M39" s="17"/>
      <c r="N39" s="18"/>
      <c r="O39" s="19"/>
      <c r="P39" s="19"/>
      <c r="Q39" s="19"/>
    </row>
    <row r="40" spans="1:17" ht="20.100000000000001" customHeight="1" x14ac:dyDescent="0.25">
      <c r="A40" s="14" t="s">
        <v>49</v>
      </c>
      <c r="B40" s="14" t="s">
        <v>70</v>
      </c>
      <c r="C40" s="16">
        <v>3154643</v>
      </c>
      <c r="D40" s="16">
        <v>1538028</v>
      </c>
      <c r="E40" s="16">
        <v>1538027</v>
      </c>
      <c r="F40" s="16">
        <v>1547473</v>
      </c>
      <c r="G40" s="16">
        <v>0</v>
      </c>
      <c r="H40" s="16" t="s">
        <v>18</v>
      </c>
      <c r="I40" s="15">
        <v>-1447635</v>
      </c>
      <c r="J40" s="15">
        <v>-21250</v>
      </c>
      <c r="K40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3154643</v>
      </c>
      <c r="L40" s="15">
        <f>EPA_2019202017[[#This Row],[Certified ]]-EPA_2019202017[[#This Row],[Total]]</f>
        <v>0</v>
      </c>
      <c r="M40" s="17"/>
      <c r="N40" s="18"/>
      <c r="O40" s="19"/>
      <c r="P40" s="19"/>
      <c r="Q40" s="19"/>
    </row>
    <row r="41" spans="1:17" ht="20.100000000000001" customHeight="1" x14ac:dyDescent="0.25">
      <c r="A41" s="14" t="s">
        <v>19</v>
      </c>
      <c r="B41" s="14" t="s">
        <v>71</v>
      </c>
      <c r="C41" s="16">
        <v>16797243</v>
      </c>
      <c r="D41" s="16">
        <v>8030451</v>
      </c>
      <c r="E41" s="16">
        <v>8030451</v>
      </c>
      <c r="F41" s="16">
        <v>8306780</v>
      </c>
      <c r="G41" s="16">
        <v>0</v>
      </c>
      <c r="H41" s="16" t="s">
        <v>18</v>
      </c>
      <c r="I41" s="15">
        <v>-7457293</v>
      </c>
      <c r="J41" s="15">
        <v>-113146</v>
      </c>
      <c r="K41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16797243</v>
      </c>
      <c r="L41" s="15">
        <f>EPA_2019202017[[#This Row],[Certified ]]-EPA_2019202017[[#This Row],[Total]]</f>
        <v>0</v>
      </c>
      <c r="M41" s="17"/>
      <c r="N41" s="18"/>
      <c r="O41" s="19"/>
      <c r="P41" s="19"/>
      <c r="Q41" s="19"/>
    </row>
    <row r="42" spans="1:17" ht="20.100000000000001" customHeight="1" x14ac:dyDescent="0.25">
      <c r="A42" s="14" t="s">
        <v>38</v>
      </c>
      <c r="B42" s="14" t="s">
        <v>72</v>
      </c>
      <c r="C42" s="16">
        <v>5930117</v>
      </c>
      <c r="D42" s="16">
        <v>2927027</v>
      </c>
      <c r="E42" s="16">
        <v>2927026</v>
      </c>
      <c r="F42" s="16">
        <v>3089951</v>
      </c>
      <c r="G42" s="16">
        <v>0</v>
      </c>
      <c r="H42" s="16" t="s">
        <v>18</v>
      </c>
      <c r="I42" s="15">
        <v>-2973942</v>
      </c>
      <c r="J42" s="15">
        <v>-39945</v>
      </c>
      <c r="K42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5930117</v>
      </c>
      <c r="L42" s="15">
        <f>EPA_2019202017[[#This Row],[Certified ]]-EPA_2019202017[[#This Row],[Total]]</f>
        <v>0</v>
      </c>
      <c r="M42" s="17"/>
      <c r="N42" s="18"/>
      <c r="O42" s="19"/>
      <c r="P42" s="19"/>
      <c r="Q42" s="19"/>
    </row>
    <row r="43" spans="1:17" ht="20.100000000000001" customHeight="1" x14ac:dyDescent="0.25">
      <c r="A43" s="14" t="s">
        <v>73</v>
      </c>
      <c r="B43" s="14" t="s">
        <v>74</v>
      </c>
      <c r="C43" s="16">
        <v>483878</v>
      </c>
      <c r="D43" s="16">
        <v>125173</v>
      </c>
      <c r="E43" s="16">
        <v>125172</v>
      </c>
      <c r="F43" s="16">
        <v>107139</v>
      </c>
      <c r="G43" s="16">
        <v>0</v>
      </c>
      <c r="H43" s="16" t="s">
        <v>18</v>
      </c>
      <c r="I43" s="15">
        <v>126394</v>
      </c>
      <c r="J43" s="15">
        <v>0</v>
      </c>
      <c r="K43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483878</v>
      </c>
      <c r="L43" s="15">
        <f>EPA_2019202017[[#This Row],[Certified ]]-EPA_2019202017[[#This Row],[Total]]</f>
        <v>0</v>
      </c>
      <c r="M43" s="17"/>
      <c r="N43" s="18"/>
      <c r="O43" s="19"/>
      <c r="P43" s="19"/>
      <c r="Q43" s="19"/>
    </row>
    <row r="44" spans="1:17" ht="20.100000000000001" customHeight="1" x14ac:dyDescent="0.25">
      <c r="A44" s="21" t="s">
        <v>32</v>
      </c>
      <c r="B44" s="14" t="s">
        <v>75</v>
      </c>
      <c r="C44" s="16">
        <v>16904711</v>
      </c>
      <c r="D44" s="16">
        <v>8095577</v>
      </c>
      <c r="E44" s="16">
        <v>8095577</v>
      </c>
      <c r="F44" s="16">
        <v>8565225</v>
      </c>
      <c r="G44" s="16">
        <v>0</v>
      </c>
      <c r="H44" s="16" t="s">
        <v>18</v>
      </c>
      <c r="I44" s="15">
        <v>-7737799</v>
      </c>
      <c r="J44" s="15">
        <v>-113869</v>
      </c>
      <c r="K44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16904711</v>
      </c>
      <c r="L44" s="15">
        <f>EPA_2019202017[[#This Row],[Certified ]]-EPA_2019202017[[#This Row],[Total]]</f>
        <v>0</v>
      </c>
      <c r="M44" s="17"/>
      <c r="N44" s="18"/>
      <c r="O44" s="19"/>
      <c r="P44" s="19"/>
      <c r="Q44" s="19"/>
    </row>
    <row r="45" spans="1:17" ht="20.100000000000001" customHeight="1" x14ac:dyDescent="0.25">
      <c r="A45" s="20" t="s">
        <v>28</v>
      </c>
      <c r="B45" s="20" t="s">
        <v>76</v>
      </c>
      <c r="C45" s="16">
        <v>3589989</v>
      </c>
      <c r="D45" s="16">
        <v>1916959</v>
      </c>
      <c r="E45" s="16">
        <v>1916959</v>
      </c>
      <c r="F45" s="16">
        <v>1523187</v>
      </c>
      <c r="G45" s="16">
        <v>0</v>
      </c>
      <c r="H45" s="16" t="s">
        <v>18</v>
      </c>
      <c r="I45" s="15">
        <v>-1742934</v>
      </c>
      <c r="J45" s="15">
        <v>-24182</v>
      </c>
      <c r="K45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3589989</v>
      </c>
      <c r="L45" s="15">
        <f>EPA_2019202017[[#This Row],[Certified ]]-EPA_2019202017[[#This Row],[Total]]</f>
        <v>0</v>
      </c>
      <c r="M45" s="17"/>
      <c r="N45" s="18"/>
      <c r="O45" s="19"/>
      <c r="P45" s="19"/>
      <c r="Q45" s="19"/>
    </row>
    <row r="46" spans="1:17" ht="20.100000000000001" customHeight="1" x14ac:dyDescent="0.25">
      <c r="A46" s="14" t="s">
        <v>38</v>
      </c>
      <c r="B46" s="14" t="s">
        <v>77</v>
      </c>
      <c r="C46" s="16">
        <v>1111015</v>
      </c>
      <c r="D46" s="16">
        <v>511866</v>
      </c>
      <c r="E46" s="16">
        <v>511866</v>
      </c>
      <c r="F46" s="16">
        <v>684047</v>
      </c>
      <c r="G46" s="16">
        <v>0</v>
      </c>
      <c r="H46" s="16" t="s">
        <v>18</v>
      </c>
      <c r="I46" s="15">
        <v>-589280</v>
      </c>
      <c r="J46" s="15">
        <v>-7484</v>
      </c>
      <c r="K46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1111015</v>
      </c>
      <c r="L46" s="15">
        <f>EPA_2019202017[[#This Row],[Certified ]]-EPA_2019202017[[#This Row],[Total]]</f>
        <v>0</v>
      </c>
      <c r="M46" s="17"/>
      <c r="N46" s="18"/>
      <c r="O46" s="19"/>
      <c r="P46" s="19"/>
      <c r="Q46" s="19"/>
    </row>
    <row r="47" spans="1:17" ht="20.100000000000001" customHeight="1" x14ac:dyDescent="0.25">
      <c r="A47" s="14" t="s">
        <v>47</v>
      </c>
      <c r="B47" s="14" t="s">
        <v>78</v>
      </c>
      <c r="C47" s="16">
        <v>9491316</v>
      </c>
      <c r="D47" s="16">
        <v>4372758</v>
      </c>
      <c r="E47" s="16">
        <v>4372758</v>
      </c>
      <c r="F47" s="16">
        <v>4800764</v>
      </c>
      <c r="G47" s="16">
        <v>0</v>
      </c>
      <c r="H47" s="16" t="s">
        <v>18</v>
      </c>
      <c r="I47" s="15">
        <v>-4230587</v>
      </c>
      <c r="J47" s="15">
        <v>175623</v>
      </c>
      <c r="K47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9491316</v>
      </c>
      <c r="L47" s="15">
        <f>EPA_2019202017[[#This Row],[Certified ]]-EPA_2019202017[[#This Row],[Total]]</f>
        <v>0</v>
      </c>
      <c r="M47" s="17"/>
      <c r="N47" s="18"/>
      <c r="O47" s="19"/>
      <c r="P47" s="19"/>
      <c r="Q47" s="19"/>
    </row>
    <row r="48" spans="1:17" ht="20.100000000000001" customHeight="1" x14ac:dyDescent="0.25">
      <c r="A48" s="14" t="s">
        <v>19</v>
      </c>
      <c r="B48" s="14" t="s">
        <v>79</v>
      </c>
      <c r="C48" s="16">
        <v>12186109</v>
      </c>
      <c r="D48" s="16">
        <v>5830943</v>
      </c>
      <c r="E48" s="16">
        <v>5830944</v>
      </c>
      <c r="F48" s="16">
        <v>5862903</v>
      </c>
      <c r="G48" s="16">
        <v>0</v>
      </c>
      <c r="H48" s="16" t="s">
        <v>18</v>
      </c>
      <c r="I48" s="15">
        <v>-5256596</v>
      </c>
      <c r="J48" s="15">
        <v>-82085</v>
      </c>
      <c r="K48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12186109</v>
      </c>
      <c r="L48" s="15">
        <f>EPA_2019202017[[#This Row],[Certified ]]-EPA_2019202017[[#This Row],[Total]]</f>
        <v>0</v>
      </c>
      <c r="M48" s="17"/>
      <c r="N48" s="18"/>
      <c r="O48" s="19"/>
      <c r="P48" s="19"/>
      <c r="Q48" s="19"/>
    </row>
    <row r="49" spans="1:17" ht="20.100000000000001" customHeight="1" x14ac:dyDescent="0.25">
      <c r="A49" s="20" t="s">
        <v>28</v>
      </c>
      <c r="B49" s="20" t="s">
        <v>80</v>
      </c>
      <c r="C49" s="16">
        <v>8573650</v>
      </c>
      <c r="D49" s="16">
        <v>4073777</v>
      </c>
      <c r="E49" s="16">
        <v>4073776</v>
      </c>
      <c r="F49" s="16">
        <v>3244272</v>
      </c>
      <c r="G49" s="16">
        <v>0</v>
      </c>
      <c r="H49" s="16" t="s">
        <v>18</v>
      </c>
      <c r="I49" s="15">
        <v>-2760424</v>
      </c>
      <c r="J49" s="15">
        <v>-57751</v>
      </c>
      <c r="K49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8573650</v>
      </c>
      <c r="L49" s="15">
        <f>EPA_2019202017[[#This Row],[Certified ]]-EPA_2019202017[[#This Row],[Total]]</f>
        <v>0</v>
      </c>
      <c r="M49" s="17"/>
      <c r="N49" s="18"/>
      <c r="O49" s="19"/>
      <c r="P49" s="19"/>
      <c r="Q49" s="19"/>
    </row>
    <row r="50" spans="1:17" ht="20.100000000000001" customHeight="1" x14ac:dyDescent="0.25">
      <c r="A50" s="21" t="s">
        <v>32</v>
      </c>
      <c r="B50" s="14" t="s">
        <v>81</v>
      </c>
      <c r="C50" s="16">
        <v>13690276</v>
      </c>
      <c r="D50" s="16">
        <v>6609357</v>
      </c>
      <c r="E50" s="16">
        <v>6609358</v>
      </c>
      <c r="F50" s="16">
        <v>7474279</v>
      </c>
      <c r="G50" s="16">
        <v>0</v>
      </c>
      <c r="H50" s="16" t="s">
        <v>18</v>
      </c>
      <c r="I50" s="15">
        <v>-6910501</v>
      </c>
      <c r="J50" s="15">
        <v>-92217</v>
      </c>
      <c r="K50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13690276</v>
      </c>
      <c r="L50" s="15">
        <f>EPA_2019202017[[#This Row],[Certified ]]-EPA_2019202017[[#This Row],[Total]]</f>
        <v>0</v>
      </c>
      <c r="M50" s="17"/>
      <c r="N50" s="18"/>
      <c r="O50" s="19"/>
      <c r="P50" s="19"/>
      <c r="Q50" s="19"/>
    </row>
    <row r="51" spans="1:17" ht="20.100000000000001" customHeight="1" x14ac:dyDescent="0.25">
      <c r="A51" s="14" t="s">
        <v>82</v>
      </c>
      <c r="B51" s="14" t="s">
        <v>83</v>
      </c>
      <c r="C51" s="16">
        <v>1905364</v>
      </c>
      <c r="D51" s="16">
        <v>884911</v>
      </c>
      <c r="E51" s="16">
        <v>884912</v>
      </c>
      <c r="F51" s="16">
        <v>996320</v>
      </c>
      <c r="G51" s="22">
        <v>0</v>
      </c>
      <c r="H51" s="22" t="s">
        <v>18</v>
      </c>
      <c r="I51" s="23">
        <v>-881608</v>
      </c>
      <c r="J51" s="23">
        <v>20829</v>
      </c>
      <c r="K51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1905364</v>
      </c>
      <c r="L51" s="15">
        <f>EPA_2019202017[[#This Row],[Certified ]]-EPA_2019202017[[#This Row],[Total]]</f>
        <v>0</v>
      </c>
      <c r="M51" s="17"/>
      <c r="N51" s="18"/>
      <c r="O51" s="19"/>
      <c r="P51" s="19"/>
      <c r="Q51" s="19"/>
    </row>
    <row r="52" spans="1:17" ht="20.100000000000001" customHeight="1" x14ac:dyDescent="0.25">
      <c r="A52" s="14" t="s">
        <v>19</v>
      </c>
      <c r="B52" s="14" t="s">
        <v>84</v>
      </c>
      <c r="C52" s="16">
        <v>6602230</v>
      </c>
      <c r="D52" s="16">
        <v>3154803</v>
      </c>
      <c r="E52" s="16">
        <v>3154804</v>
      </c>
      <c r="F52" s="16">
        <v>3289894</v>
      </c>
      <c r="G52" s="16">
        <v>0</v>
      </c>
      <c r="H52" s="16" t="s">
        <v>18</v>
      </c>
      <c r="I52" s="15">
        <v>-2952799</v>
      </c>
      <c r="J52" s="15">
        <v>-44472</v>
      </c>
      <c r="K52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6602230</v>
      </c>
      <c r="L52" s="15">
        <f>EPA_2019202017[[#This Row],[Certified ]]-EPA_2019202017[[#This Row],[Total]]</f>
        <v>0</v>
      </c>
      <c r="M52" s="17"/>
      <c r="N52" s="18"/>
      <c r="O52" s="19"/>
      <c r="P52" s="19"/>
      <c r="Q52" s="19"/>
    </row>
    <row r="53" spans="1:17" ht="20.100000000000001" customHeight="1" x14ac:dyDescent="0.25">
      <c r="A53" s="14" t="s">
        <v>38</v>
      </c>
      <c r="B53" s="14" t="s">
        <v>85</v>
      </c>
      <c r="C53" s="16">
        <v>15595063</v>
      </c>
      <c r="D53" s="16">
        <v>7311406</v>
      </c>
      <c r="E53" s="16">
        <v>7311406</v>
      </c>
      <c r="F53" s="16">
        <v>9022733</v>
      </c>
      <c r="G53" s="16">
        <v>0</v>
      </c>
      <c r="H53" s="16" t="s">
        <v>18</v>
      </c>
      <c r="I53" s="15">
        <v>-7945435</v>
      </c>
      <c r="J53" s="15">
        <v>-105047</v>
      </c>
      <c r="K53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15595063</v>
      </c>
      <c r="L53" s="15">
        <f>EPA_2019202017[[#This Row],[Certified ]]-EPA_2019202017[[#This Row],[Total]]</f>
        <v>0</v>
      </c>
      <c r="M53" s="17"/>
      <c r="N53" s="18"/>
      <c r="O53" s="19"/>
      <c r="P53" s="19"/>
      <c r="Q53" s="19"/>
    </row>
    <row r="54" spans="1:17" ht="20.100000000000001" customHeight="1" x14ac:dyDescent="0.25">
      <c r="A54" s="14" t="s">
        <v>21</v>
      </c>
      <c r="B54" s="14" t="s">
        <v>86</v>
      </c>
      <c r="C54" s="16">
        <v>7869339</v>
      </c>
      <c r="D54" s="16">
        <v>3779072</v>
      </c>
      <c r="E54" s="16">
        <v>3779072</v>
      </c>
      <c r="F54" s="16">
        <v>3959783</v>
      </c>
      <c r="G54" s="16">
        <v>0</v>
      </c>
      <c r="H54" s="16" t="s">
        <v>18</v>
      </c>
      <c r="I54" s="15">
        <v>-3586443</v>
      </c>
      <c r="J54" s="15">
        <v>-62145</v>
      </c>
      <c r="K54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7869339</v>
      </c>
      <c r="L54" s="15">
        <f>EPA_2019202017[[#This Row],[Certified ]]-EPA_2019202017[[#This Row],[Total]]</f>
        <v>0</v>
      </c>
      <c r="M54" s="17"/>
      <c r="N54" s="18"/>
      <c r="O54" s="19"/>
      <c r="P54" s="19"/>
      <c r="Q54" s="19"/>
    </row>
    <row r="55" spans="1:17" ht="20.100000000000001" customHeight="1" x14ac:dyDescent="0.25">
      <c r="A55" s="14" t="s">
        <v>47</v>
      </c>
      <c r="B55" s="14" t="s">
        <v>87</v>
      </c>
      <c r="C55" s="16">
        <v>20279900</v>
      </c>
      <c r="D55" s="16">
        <v>9777615</v>
      </c>
      <c r="E55" s="16">
        <v>9777616</v>
      </c>
      <c r="F55" s="16">
        <v>8249245</v>
      </c>
      <c r="G55" s="16">
        <v>0</v>
      </c>
      <c r="H55" s="16" t="s">
        <v>18</v>
      </c>
      <c r="I55" s="15">
        <v>-7387971</v>
      </c>
      <c r="J55" s="15">
        <v>-136605</v>
      </c>
      <c r="K55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20279900</v>
      </c>
      <c r="L55" s="15">
        <f>EPA_2019202017[[#This Row],[Certified ]]-EPA_2019202017[[#This Row],[Total]]</f>
        <v>0</v>
      </c>
      <c r="M55" s="17"/>
      <c r="N55" s="18"/>
      <c r="O55" s="19"/>
      <c r="P55" s="19"/>
      <c r="Q55" s="19"/>
    </row>
    <row r="56" spans="1:17" ht="20.100000000000001" customHeight="1" x14ac:dyDescent="0.25">
      <c r="A56" s="14" t="s">
        <v>88</v>
      </c>
      <c r="B56" s="14" t="s">
        <v>89</v>
      </c>
      <c r="C56" s="16">
        <v>10503374</v>
      </c>
      <c r="D56" s="16">
        <v>5398414</v>
      </c>
      <c r="E56" s="16">
        <v>5398415</v>
      </c>
      <c r="F56" s="16">
        <v>3605476</v>
      </c>
      <c r="G56" s="16">
        <v>0</v>
      </c>
      <c r="H56" s="16" t="s">
        <v>18</v>
      </c>
      <c r="I56" s="15">
        <v>-3856755</v>
      </c>
      <c r="J56" s="15">
        <v>-42176</v>
      </c>
      <c r="K56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10503374</v>
      </c>
      <c r="L56" s="15">
        <f>EPA_2019202017[[#This Row],[Certified ]]-EPA_2019202017[[#This Row],[Total]]</f>
        <v>0</v>
      </c>
      <c r="M56" s="17"/>
      <c r="N56" s="18"/>
      <c r="O56" s="19"/>
      <c r="P56" s="19"/>
      <c r="Q56" s="19"/>
    </row>
    <row r="57" spans="1:17" ht="20.100000000000001" customHeight="1" x14ac:dyDescent="0.25">
      <c r="A57" s="14" t="s">
        <v>90</v>
      </c>
      <c r="B57" s="14" t="s">
        <v>91</v>
      </c>
      <c r="C57" s="16">
        <v>7987440</v>
      </c>
      <c r="D57" s="16">
        <v>3623216</v>
      </c>
      <c r="E57" s="16">
        <v>3623215</v>
      </c>
      <c r="F57" s="16">
        <v>3461622</v>
      </c>
      <c r="G57" s="16">
        <v>0</v>
      </c>
      <c r="H57" s="16" t="s">
        <v>18</v>
      </c>
      <c r="I57" s="15">
        <v>-2952807</v>
      </c>
      <c r="J57" s="15">
        <v>232194</v>
      </c>
      <c r="K57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7987440</v>
      </c>
      <c r="L57" s="15">
        <f>EPA_2019202017[[#This Row],[Certified ]]-EPA_2019202017[[#This Row],[Total]]</f>
        <v>0</v>
      </c>
      <c r="M57" s="17"/>
      <c r="N57" s="18"/>
      <c r="O57" s="19"/>
      <c r="P57" s="19"/>
      <c r="Q57" s="19"/>
    </row>
    <row r="58" spans="1:17" ht="20.100000000000001" customHeight="1" x14ac:dyDescent="0.25">
      <c r="A58" s="21" t="s">
        <v>43</v>
      </c>
      <c r="B58" s="14" t="s">
        <v>92</v>
      </c>
      <c r="C58" s="16">
        <v>1198560</v>
      </c>
      <c r="D58" s="16">
        <v>306726</v>
      </c>
      <c r="E58" s="16">
        <v>306726</v>
      </c>
      <c r="F58" s="16">
        <v>327394</v>
      </c>
      <c r="G58" s="16">
        <v>0</v>
      </c>
      <c r="H58" s="16" t="s">
        <v>18</v>
      </c>
      <c r="I58" s="15">
        <v>257714</v>
      </c>
      <c r="J58" s="15">
        <v>0</v>
      </c>
      <c r="K58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1198560</v>
      </c>
      <c r="L58" s="15">
        <f>EPA_2019202017[[#This Row],[Certified ]]-EPA_2019202017[[#This Row],[Total]]</f>
        <v>0</v>
      </c>
      <c r="M58" s="17"/>
      <c r="N58" s="18"/>
      <c r="O58" s="19"/>
      <c r="P58" s="19"/>
      <c r="Q58" s="19"/>
    </row>
    <row r="59" spans="1:17" ht="20.100000000000001" customHeight="1" x14ac:dyDescent="0.25">
      <c r="A59" s="14" t="s">
        <v>93</v>
      </c>
      <c r="B59" s="14" t="s">
        <v>94</v>
      </c>
      <c r="C59" s="16">
        <v>3204103</v>
      </c>
      <c r="D59" s="16">
        <v>769672</v>
      </c>
      <c r="E59" s="16">
        <v>769672</v>
      </c>
      <c r="F59" s="16">
        <v>-932550</v>
      </c>
      <c r="G59" s="16">
        <v>0</v>
      </c>
      <c r="H59" s="16" t="s">
        <v>18</v>
      </c>
      <c r="I59" s="15">
        <v>2364064</v>
      </c>
      <c r="J59" s="15">
        <v>233245</v>
      </c>
      <c r="K59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3204103</v>
      </c>
      <c r="L59" s="15">
        <f>EPA_2019202017[[#This Row],[Certified ]]-EPA_2019202017[[#This Row],[Total]]</f>
        <v>0</v>
      </c>
      <c r="M59" s="17"/>
      <c r="N59" s="18"/>
      <c r="O59" s="19"/>
      <c r="P59" s="19"/>
      <c r="Q59" s="19"/>
    </row>
    <row r="60" spans="1:17" ht="20.100000000000001" customHeight="1" x14ac:dyDescent="0.25">
      <c r="A60" s="14" t="s">
        <v>95</v>
      </c>
      <c r="B60" s="14" t="s">
        <v>96</v>
      </c>
      <c r="C60" s="16">
        <v>1521294</v>
      </c>
      <c r="D60" s="16">
        <v>381235</v>
      </c>
      <c r="E60" s="16">
        <v>381235</v>
      </c>
      <c r="F60" s="16">
        <v>339807</v>
      </c>
      <c r="G60" s="16">
        <v>0</v>
      </c>
      <c r="H60" s="16" t="s">
        <v>18</v>
      </c>
      <c r="I60" s="15">
        <v>417704</v>
      </c>
      <c r="J60" s="15">
        <v>1313</v>
      </c>
      <c r="K60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1521294</v>
      </c>
      <c r="L60" s="15">
        <f>EPA_2019202017[[#This Row],[Certified ]]-EPA_2019202017[[#This Row],[Total]]</f>
        <v>0</v>
      </c>
      <c r="M60" s="17"/>
      <c r="N60" s="18"/>
      <c r="O60" s="19"/>
      <c r="P60" s="19"/>
      <c r="Q60" s="19"/>
    </row>
    <row r="61" spans="1:17" ht="20.100000000000001" customHeight="1" x14ac:dyDescent="0.25">
      <c r="A61" s="14" t="s">
        <v>16</v>
      </c>
      <c r="B61" s="14" t="s">
        <v>97</v>
      </c>
      <c r="C61" s="16">
        <v>6517748</v>
      </c>
      <c r="D61" s="16">
        <v>3063777</v>
      </c>
      <c r="E61" s="16">
        <v>3063777</v>
      </c>
      <c r="F61" s="16">
        <v>3129174</v>
      </c>
      <c r="G61" s="16">
        <v>0</v>
      </c>
      <c r="H61" s="16" t="s">
        <v>18</v>
      </c>
      <c r="I61" s="15">
        <v>-2666493</v>
      </c>
      <c r="J61" s="15">
        <v>-72487</v>
      </c>
      <c r="K61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6517748</v>
      </c>
      <c r="L61" s="15">
        <f>EPA_2019202017[[#This Row],[Certified ]]-EPA_2019202017[[#This Row],[Total]]</f>
        <v>0</v>
      </c>
      <c r="M61" s="17"/>
      <c r="N61" s="18"/>
      <c r="O61" s="19"/>
      <c r="P61" s="19"/>
      <c r="Q61" s="19"/>
    </row>
    <row r="62" spans="1:17" ht="20.100000000000001" customHeight="1" x14ac:dyDescent="0.25">
      <c r="A62" s="14" t="s">
        <v>19</v>
      </c>
      <c r="B62" s="14" t="s">
        <v>98</v>
      </c>
      <c r="C62" s="16">
        <v>8676150</v>
      </c>
      <c r="D62" s="16">
        <v>3941113</v>
      </c>
      <c r="E62" s="16">
        <v>3941113</v>
      </c>
      <c r="F62" s="16">
        <v>4570935</v>
      </c>
      <c r="G62" s="16">
        <v>0</v>
      </c>
      <c r="H62" s="16" t="s">
        <v>18</v>
      </c>
      <c r="I62" s="15">
        <v>-3718569</v>
      </c>
      <c r="J62" s="15">
        <v>-58442</v>
      </c>
      <c r="K62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8676150</v>
      </c>
      <c r="L62" s="15">
        <f>EPA_2019202017[[#This Row],[Certified ]]-EPA_2019202017[[#This Row],[Total]]</f>
        <v>0</v>
      </c>
      <c r="M62" s="17"/>
      <c r="N62" s="18"/>
      <c r="O62" s="19"/>
      <c r="P62" s="19"/>
      <c r="Q62" s="19"/>
    </row>
    <row r="63" spans="1:17" ht="20.100000000000001" customHeight="1" x14ac:dyDescent="0.25">
      <c r="A63" s="14" t="s">
        <v>19</v>
      </c>
      <c r="B63" s="14" t="s">
        <v>99</v>
      </c>
      <c r="C63" s="16">
        <v>10018885</v>
      </c>
      <c r="D63" s="16">
        <v>4975275</v>
      </c>
      <c r="E63" s="16">
        <v>4975274</v>
      </c>
      <c r="F63" s="16">
        <v>5027118</v>
      </c>
      <c r="G63" s="16">
        <v>0</v>
      </c>
      <c r="H63" s="16" t="s">
        <v>18</v>
      </c>
      <c r="I63" s="15">
        <v>-4891296</v>
      </c>
      <c r="J63" s="15">
        <v>-67486</v>
      </c>
      <c r="K63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10018885</v>
      </c>
      <c r="L63" s="15">
        <f>EPA_2019202017[[#This Row],[Certified ]]-EPA_2019202017[[#This Row],[Total]]</f>
        <v>0</v>
      </c>
      <c r="M63" s="17"/>
      <c r="N63" s="18"/>
      <c r="O63" s="19"/>
      <c r="P63" s="19"/>
      <c r="Q63" s="19"/>
    </row>
    <row r="64" spans="1:17" ht="20.100000000000001" customHeight="1" x14ac:dyDescent="0.25">
      <c r="A64" s="14" t="s">
        <v>100</v>
      </c>
      <c r="B64" s="14" t="s">
        <v>101</v>
      </c>
      <c r="C64" s="16">
        <v>5295449</v>
      </c>
      <c r="D64" s="16">
        <v>2480789</v>
      </c>
      <c r="E64" s="16">
        <v>2480790</v>
      </c>
      <c r="F64" s="16">
        <v>2758002</v>
      </c>
      <c r="G64" s="16">
        <v>0</v>
      </c>
      <c r="H64" s="16" t="s">
        <v>18</v>
      </c>
      <c r="I64" s="15">
        <v>-2388462</v>
      </c>
      <c r="J64" s="15">
        <v>-35670</v>
      </c>
      <c r="K64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5295449</v>
      </c>
      <c r="L64" s="15">
        <f>EPA_2019202017[[#This Row],[Certified ]]-EPA_2019202017[[#This Row],[Total]]</f>
        <v>0</v>
      </c>
      <c r="M64" s="17"/>
      <c r="N64" s="18"/>
      <c r="O64" s="19"/>
      <c r="P64" s="19"/>
      <c r="Q64" s="19"/>
    </row>
    <row r="65" spans="1:17" ht="20.100000000000001" customHeight="1" x14ac:dyDescent="0.25">
      <c r="A65" s="14" t="s">
        <v>102</v>
      </c>
      <c r="B65" s="14" t="s">
        <v>103</v>
      </c>
      <c r="C65" s="16">
        <v>3487799</v>
      </c>
      <c r="D65" s="16">
        <v>1757340</v>
      </c>
      <c r="E65" s="16">
        <v>1757340</v>
      </c>
      <c r="F65" s="16">
        <v>1354477</v>
      </c>
      <c r="G65" s="16">
        <v>0</v>
      </c>
      <c r="H65" s="16" t="s">
        <v>18</v>
      </c>
      <c r="I65" s="15">
        <v>-1500036</v>
      </c>
      <c r="J65" s="15">
        <v>118678</v>
      </c>
      <c r="K65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3487799</v>
      </c>
      <c r="L65" s="15">
        <f>EPA_2019202017[[#This Row],[Certified ]]-EPA_2019202017[[#This Row],[Total]]</f>
        <v>0</v>
      </c>
      <c r="M65" s="17"/>
      <c r="N65" s="18"/>
      <c r="O65" s="19"/>
      <c r="P65" s="19"/>
      <c r="Q65" s="19"/>
    </row>
    <row r="66" spans="1:17" ht="20.100000000000001" customHeight="1" x14ac:dyDescent="0.25">
      <c r="A66" s="14" t="s">
        <v>104</v>
      </c>
      <c r="B66" s="14" t="s">
        <v>105</v>
      </c>
      <c r="C66" s="16">
        <v>1424756</v>
      </c>
      <c r="D66" s="16">
        <v>322282</v>
      </c>
      <c r="E66" s="16">
        <v>322282</v>
      </c>
      <c r="F66" s="16">
        <v>433570</v>
      </c>
      <c r="G66" s="16">
        <v>0</v>
      </c>
      <c r="H66" s="16" t="s">
        <v>18</v>
      </c>
      <c r="I66" s="15">
        <v>350558</v>
      </c>
      <c r="J66" s="15">
        <v>-3936</v>
      </c>
      <c r="K66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1424756</v>
      </c>
      <c r="L66" s="15">
        <f>EPA_2019202017[[#This Row],[Certified ]]-EPA_2019202017[[#This Row],[Total]]</f>
        <v>0</v>
      </c>
      <c r="M66" s="17"/>
      <c r="N66" s="18"/>
      <c r="O66" s="19"/>
      <c r="P66" s="19"/>
      <c r="Q66" s="19"/>
    </row>
    <row r="67" spans="1:17" ht="20.100000000000001" customHeight="1" x14ac:dyDescent="0.25">
      <c r="A67" s="14" t="s">
        <v>106</v>
      </c>
      <c r="B67" s="14" t="s">
        <v>107</v>
      </c>
      <c r="C67" s="16">
        <v>1068591</v>
      </c>
      <c r="D67" s="16">
        <v>538052</v>
      </c>
      <c r="E67" s="16">
        <v>538053</v>
      </c>
      <c r="F67" s="16">
        <v>426479</v>
      </c>
      <c r="G67" s="22">
        <v>0</v>
      </c>
      <c r="H67" s="22" t="s">
        <v>18</v>
      </c>
      <c r="I67" s="23">
        <v>-426795</v>
      </c>
      <c r="J67" s="23">
        <v>-7198</v>
      </c>
      <c r="K67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1068591</v>
      </c>
      <c r="L67" s="15">
        <f>EPA_2019202017[[#This Row],[Certified ]]-EPA_2019202017[[#This Row],[Total]]</f>
        <v>0</v>
      </c>
      <c r="M67" s="17"/>
      <c r="N67" s="18"/>
      <c r="O67" s="19"/>
      <c r="P67" s="19"/>
      <c r="Q67" s="19"/>
    </row>
    <row r="68" spans="1:17" ht="20.100000000000001" customHeight="1" x14ac:dyDescent="0.25">
      <c r="A68" s="14" t="s">
        <v>108</v>
      </c>
      <c r="B68" s="14" t="s">
        <v>109</v>
      </c>
      <c r="C68" s="16">
        <v>3579752</v>
      </c>
      <c r="D68" s="16">
        <v>1507230</v>
      </c>
      <c r="E68" s="16">
        <v>1507229</v>
      </c>
      <c r="F68" s="16">
        <v>2145369</v>
      </c>
      <c r="G68" s="16">
        <v>0</v>
      </c>
      <c r="H68" s="16" t="s">
        <v>18</v>
      </c>
      <c r="I68" s="15">
        <v>-1555963</v>
      </c>
      <c r="J68" s="15">
        <v>-24113</v>
      </c>
      <c r="K68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3579752</v>
      </c>
      <c r="L68" s="15">
        <f>EPA_2019202017[[#This Row],[Certified ]]-EPA_2019202017[[#This Row],[Total]]</f>
        <v>0</v>
      </c>
      <c r="M68" s="17"/>
      <c r="N68" s="18"/>
      <c r="O68" s="19"/>
      <c r="P68" s="19"/>
      <c r="Q68" s="19"/>
    </row>
    <row r="69" spans="1:17" ht="20.100000000000001" customHeight="1" x14ac:dyDescent="0.25">
      <c r="A69" s="14" t="s">
        <v>110</v>
      </c>
      <c r="B69" s="14" t="s">
        <v>111</v>
      </c>
      <c r="C69" s="16">
        <v>9891418</v>
      </c>
      <c r="D69" s="16">
        <v>4748696</v>
      </c>
      <c r="E69" s="16">
        <v>4748697</v>
      </c>
      <c r="F69" s="16">
        <v>4776411</v>
      </c>
      <c r="G69" s="16">
        <v>0</v>
      </c>
      <c r="H69" s="16" t="s">
        <v>18</v>
      </c>
      <c r="I69" s="15">
        <v>-4316500</v>
      </c>
      <c r="J69" s="15">
        <v>-65886</v>
      </c>
      <c r="K69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9891418</v>
      </c>
      <c r="L69" s="15">
        <f>EPA_2019202017[[#This Row],[Certified ]]-EPA_2019202017[[#This Row],[Total]]</f>
        <v>0</v>
      </c>
      <c r="M69" s="17"/>
      <c r="N69" s="18"/>
      <c r="O69" s="19"/>
      <c r="P69" s="19"/>
      <c r="Q69" s="19"/>
    </row>
    <row r="70" spans="1:17" ht="20.100000000000001" customHeight="1" x14ac:dyDescent="0.25">
      <c r="A70" s="14" t="s">
        <v>32</v>
      </c>
      <c r="B70" s="14" t="s">
        <v>112</v>
      </c>
      <c r="C70" s="16">
        <v>2690547</v>
      </c>
      <c r="D70" s="16">
        <v>660583</v>
      </c>
      <c r="E70" s="16">
        <v>660583</v>
      </c>
      <c r="F70" s="16">
        <v>697089</v>
      </c>
      <c r="G70" s="22">
        <v>0</v>
      </c>
      <c r="H70" s="22" t="s">
        <v>18</v>
      </c>
      <c r="I70" s="23">
        <v>674954</v>
      </c>
      <c r="J70" s="23">
        <v>-2662</v>
      </c>
      <c r="K70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2690547</v>
      </c>
      <c r="L70" s="15">
        <f>EPA_2019202017[[#This Row],[Certified ]]-EPA_2019202017[[#This Row],[Total]]</f>
        <v>0</v>
      </c>
      <c r="M70" s="17"/>
      <c r="N70" s="18"/>
      <c r="O70" s="19"/>
      <c r="P70" s="19"/>
      <c r="Q70" s="19"/>
    </row>
    <row r="71" spans="1:17" ht="20.100000000000001" customHeight="1" x14ac:dyDescent="0.25">
      <c r="A71" s="14" t="s">
        <v>47</v>
      </c>
      <c r="B71" s="14" t="s">
        <v>113</v>
      </c>
      <c r="C71" s="16">
        <v>7234335</v>
      </c>
      <c r="D71" s="16">
        <v>3616753</v>
      </c>
      <c r="E71" s="16">
        <v>3616754</v>
      </c>
      <c r="F71" s="16">
        <v>3780305</v>
      </c>
      <c r="G71" s="16">
        <v>0</v>
      </c>
      <c r="H71" s="16" t="s">
        <v>18</v>
      </c>
      <c r="I71" s="15">
        <v>-3730747</v>
      </c>
      <c r="J71" s="15">
        <v>-48730</v>
      </c>
      <c r="K71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7234335</v>
      </c>
      <c r="L71" s="15">
        <f>EPA_2019202017[[#This Row],[Certified ]]-EPA_2019202017[[#This Row],[Total]]</f>
        <v>0</v>
      </c>
      <c r="M71" s="17"/>
      <c r="N71" s="18"/>
      <c r="O71" s="19"/>
      <c r="P71" s="19"/>
      <c r="Q71" s="19"/>
    </row>
    <row r="72" spans="1:17" ht="20.100000000000001" customHeight="1" x14ac:dyDescent="0.25">
      <c r="A72" s="14" t="s">
        <v>114</v>
      </c>
      <c r="B72" s="14" t="s">
        <v>115</v>
      </c>
      <c r="C72" s="16">
        <v>16280596</v>
      </c>
      <c r="D72" s="16">
        <v>7384095</v>
      </c>
      <c r="E72" s="16">
        <v>7384095</v>
      </c>
      <c r="F72" s="16">
        <v>7702839</v>
      </c>
      <c r="G72" s="16">
        <v>0</v>
      </c>
      <c r="H72" s="16" t="s">
        <v>18</v>
      </c>
      <c r="I72" s="15">
        <v>-6529694</v>
      </c>
      <c r="J72" s="15">
        <v>339261</v>
      </c>
      <c r="K72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16280596</v>
      </c>
      <c r="L72" s="15">
        <f>EPA_2019202017[[#This Row],[Certified ]]-EPA_2019202017[[#This Row],[Total]]</f>
        <v>0</v>
      </c>
      <c r="M72" s="17"/>
      <c r="N72" s="18"/>
      <c r="O72" s="19"/>
      <c r="P72" s="19"/>
      <c r="Q72" s="19"/>
    </row>
    <row r="73" spans="1:17" ht="20.100000000000001" customHeight="1" x14ac:dyDescent="0.25">
      <c r="A73" s="14" t="s">
        <v>116</v>
      </c>
      <c r="B73" s="14" t="s">
        <v>117</v>
      </c>
      <c r="C73" s="16">
        <v>13244480</v>
      </c>
      <c r="D73" s="16">
        <v>6125257</v>
      </c>
      <c r="E73" s="16">
        <v>6125257</v>
      </c>
      <c r="F73" s="16">
        <v>6293586</v>
      </c>
      <c r="G73" s="16">
        <v>0</v>
      </c>
      <c r="H73" s="16" t="s">
        <v>18</v>
      </c>
      <c r="I73" s="15">
        <v>-5259715</v>
      </c>
      <c r="J73" s="15">
        <v>-39905</v>
      </c>
      <c r="K73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13244480</v>
      </c>
      <c r="L73" s="15">
        <f>EPA_2019202017[[#This Row],[Certified ]]-EPA_2019202017[[#This Row],[Total]]</f>
        <v>0</v>
      </c>
      <c r="M73" s="17"/>
      <c r="N73" s="18"/>
      <c r="O73" s="19"/>
      <c r="P73" s="19"/>
      <c r="Q73" s="19"/>
    </row>
    <row r="74" spans="1:17" ht="20.100000000000001" customHeight="1" x14ac:dyDescent="0.25">
      <c r="A74" s="14" t="s">
        <v>21</v>
      </c>
      <c r="B74" s="14" t="s">
        <v>118</v>
      </c>
      <c r="C74" s="16">
        <v>4886850</v>
      </c>
      <c r="D74" s="16">
        <v>2356819</v>
      </c>
      <c r="E74" s="16">
        <v>2356820</v>
      </c>
      <c r="F74" s="16">
        <v>2274243</v>
      </c>
      <c r="G74" s="16">
        <v>0</v>
      </c>
      <c r="H74" s="16" t="s">
        <v>18</v>
      </c>
      <c r="I74" s="15">
        <v>-2103584</v>
      </c>
      <c r="J74" s="15">
        <v>2552</v>
      </c>
      <c r="K74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4886850</v>
      </c>
      <c r="L74" s="15">
        <f>EPA_2019202017[[#This Row],[Certified ]]-EPA_2019202017[[#This Row],[Total]]</f>
        <v>0</v>
      </c>
      <c r="M74" s="17"/>
      <c r="N74" s="18"/>
      <c r="O74" s="19"/>
      <c r="P74" s="19"/>
      <c r="Q74" s="19"/>
    </row>
    <row r="75" spans="1:17" ht="20.100000000000001" customHeight="1" x14ac:dyDescent="0.25">
      <c r="A75" s="14" t="s">
        <v>114</v>
      </c>
      <c r="B75" s="14" t="s">
        <v>119</v>
      </c>
      <c r="C75" s="16">
        <v>3042858</v>
      </c>
      <c r="D75" s="16">
        <v>1491986</v>
      </c>
      <c r="E75" s="16">
        <v>1491986</v>
      </c>
      <c r="F75" s="16">
        <v>1340578</v>
      </c>
      <c r="G75" s="16">
        <v>0</v>
      </c>
      <c r="H75" s="16" t="s">
        <v>18</v>
      </c>
      <c r="I75" s="15">
        <v>-1254727</v>
      </c>
      <c r="J75" s="15">
        <v>-26965</v>
      </c>
      <c r="K75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3042858</v>
      </c>
      <c r="L75" s="15">
        <f>EPA_2019202017[[#This Row],[Certified ]]-EPA_2019202017[[#This Row],[Total]]</f>
        <v>0</v>
      </c>
      <c r="M75" s="17"/>
      <c r="N75" s="18"/>
      <c r="O75" s="19"/>
      <c r="P75" s="19"/>
      <c r="Q75" s="19"/>
    </row>
    <row r="76" spans="1:17" ht="20.100000000000001" customHeight="1" x14ac:dyDescent="0.25">
      <c r="A76" s="14" t="s">
        <v>53</v>
      </c>
      <c r="B76" s="14" t="s">
        <v>120</v>
      </c>
      <c r="C76" s="16">
        <v>1462856</v>
      </c>
      <c r="D76" s="16">
        <v>710207</v>
      </c>
      <c r="E76" s="16">
        <v>710208</v>
      </c>
      <c r="F76" s="16">
        <v>735589</v>
      </c>
      <c r="G76" s="16">
        <v>0</v>
      </c>
      <c r="H76" s="16" t="s">
        <v>18</v>
      </c>
      <c r="I76" s="15">
        <v>-684636</v>
      </c>
      <c r="J76" s="15">
        <v>-8512</v>
      </c>
      <c r="K76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1462856</v>
      </c>
      <c r="L76" s="15">
        <f>EPA_2019202017[[#This Row],[Certified ]]-EPA_2019202017[[#This Row],[Total]]</f>
        <v>0</v>
      </c>
      <c r="M76" s="17"/>
      <c r="N76" s="18"/>
      <c r="O76" s="19"/>
      <c r="P76" s="19"/>
      <c r="Q76" s="19"/>
    </row>
    <row r="77" spans="1:17" ht="20.100000000000001" customHeight="1" x14ac:dyDescent="0.25">
      <c r="A77" s="21" t="s">
        <v>43</v>
      </c>
      <c r="B77" s="14" t="s">
        <v>121</v>
      </c>
      <c r="C77" s="16">
        <v>1171186</v>
      </c>
      <c r="D77" s="16">
        <v>280479</v>
      </c>
      <c r="E77" s="16">
        <v>280480</v>
      </c>
      <c r="F77" s="16">
        <v>355856</v>
      </c>
      <c r="G77" s="16">
        <v>0</v>
      </c>
      <c r="H77" s="16" t="s">
        <v>18</v>
      </c>
      <c r="I77" s="15">
        <v>252754</v>
      </c>
      <c r="J77" s="15">
        <v>1617</v>
      </c>
      <c r="K77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1171186</v>
      </c>
      <c r="L77" s="15">
        <f>EPA_2019202017[[#This Row],[Certified ]]-EPA_2019202017[[#This Row],[Total]]</f>
        <v>0</v>
      </c>
      <c r="M77" s="17"/>
      <c r="N77" s="18"/>
      <c r="O77" s="19"/>
      <c r="P77" s="19"/>
      <c r="Q77" s="19"/>
    </row>
    <row r="78" spans="1:17" ht="20.100000000000001" customHeight="1" x14ac:dyDescent="0.25">
      <c r="A78" s="14" t="s">
        <v>122</v>
      </c>
      <c r="B78" s="14" t="s">
        <v>123</v>
      </c>
      <c r="C78" s="16">
        <v>8261072</v>
      </c>
      <c r="D78" s="16">
        <v>3917610</v>
      </c>
      <c r="E78" s="16">
        <v>3917610</v>
      </c>
      <c r="F78" s="16">
        <v>4162590</v>
      </c>
      <c r="G78" s="16">
        <v>0</v>
      </c>
      <c r="H78" s="16" t="s">
        <v>18</v>
      </c>
      <c r="I78" s="15">
        <v>-3681092</v>
      </c>
      <c r="J78" s="15">
        <v>-55646</v>
      </c>
      <c r="K78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8261072</v>
      </c>
      <c r="L78" s="15">
        <f>EPA_2019202017[[#This Row],[Certified ]]-EPA_2019202017[[#This Row],[Total]]</f>
        <v>0</v>
      </c>
      <c r="M78" s="17"/>
      <c r="N78" s="18"/>
      <c r="O78" s="19"/>
      <c r="P78" s="19"/>
      <c r="Q78" s="19"/>
    </row>
    <row r="79" spans="1:17" ht="20.100000000000001" customHeight="1" x14ac:dyDescent="0.25">
      <c r="A79" s="24" t="s">
        <v>124</v>
      </c>
      <c r="B79" s="24" t="s">
        <v>125</v>
      </c>
      <c r="C79" s="16">
        <v>3843482</v>
      </c>
      <c r="D79" s="16">
        <v>1861784</v>
      </c>
      <c r="E79" s="16">
        <v>1861784</v>
      </c>
      <c r="F79" s="16">
        <v>1872649</v>
      </c>
      <c r="G79" s="25">
        <v>0</v>
      </c>
      <c r="H79" s="25" t="s">
        <v>18</v>
      </c>
      <c r="I79" s="26">
        <v>-1726845</v>
      </c>
      <c r="J79" s="26">
        <v>-25890</v>
      </c>
      <c r="K79" s="15">
        <f>EPA_2019202017[[#This Row],[September]]+EPA_2019202017[[#This Row],[December]]+EPA_2019202017[[#This Row],[June]]++EPA_2019202017[[#This Row],[March]]+EPA_2019202017[[#This Row],[September 2020 Adjustment]]+EPA_2019202017[[#This Row],[March 2021 Adjustment]]</f>
        <v>3843482</v>
      </c>
      <c r="L79" s="15">
        <f>EPA_2019202017[[#This Row],[Certified ]]-EPA_2019202017[[#This Row],[Total]]</f>
        <v>0</v>
      </c>
      <c r="M79" s="17"/>
      <c r="N79" s="18"/>
      <c r="O79" s="19"/>
      <c r="P79" s="19"/>
      <c r="Q79" s="19"/>
    </row>
    <row r="80" spans="1:17" ht="27.75" customHeight="1" thickBot="1" x14ac:dyDescent="0.3">
      <c r="A80" s="28" t="s">
        <v>14</v>
      </c>
      <c r="B80" s="28" t="s">
        <v>128</v>
      </c>
      <c r="C80" s="29">
        <f>SUBTOTAL(9,C8:C79)</f>
        <v>522499340</v>
      </c>
      <c r="D80" s="29">
        <f>SUBTOTAL(9,D8:D79)</f>
        <v>244323942</v>
      </c>
      <c r="E80" s="29">
        <f>SUBTOTAL(9,E8:E79)</f>
        <v>244323943</v>
      </c>
      <c r="F80" s="29">
        <f>SUBTOTAL(9,F8:F79)</f>
        <v>244323942</v>
      </c>
      <c r="G80" s="29">
        <f>SUBTOTAL(9,G8:G79)</f>
        <v>0</v>
      </c>
      <c r="H80" s="29" t="s">
        <v>128</v>
      </c>
      <c r="I80" s="29">
        <f>SUBTOTAL(9,I8:I79)</f>
        <v>-210472487</v>
      </c>
      <c r="J80" s="29">
        <f>SUBTOTAL(9,J8:J79)</f>
        <v>0</v>
      </c>
      <c r="K80" s="29">
        <f>SUBTOTAL(9,K8:K79)</f>
        <v>522499340</v>
      </c>
      <c r="L80" s="29">
        <f>SUBTOTAL(9,L8:L79)</f>
        <v>0</v>
      </c>
    </row>
    <row r="81" spans="4:11" ht="16.5" thickTop="1" x14ac:dyDescent="0.25">
      <c r="D81" s="27"/>
      <c r="E81" s="27"/>
      <c r="F81" s="27"/>
      <c r="G81" s="27"/>
      <c r="H81" s="27"/>
      <c r="I81" s="27"/>
      <c r="J81" s="27"/>
      <c r="K81" s="27"/>
    </row>
    <row r="82" spans="4:11" x14ac:dyDescent="0.25">
      <c r="K82" s="27"/>
    </row>
    <row r="83" spans="4:11" x14ac:dyDescent="0.25">
      <c r="K83" s="27"/>
    </row>
    <row r="84" spans="4:11" x14ac:dyDescent="0.25">
      <c r="K84" s="27"/>
    </row>
    <row r="85" spans="4:11" x14ac:dyDescent="0.25">
      <c r="D85" s="27"/>
      <c r="E85" s="27"/>
      <c r="F85" s="27"/>
      <c r="G85" s="27"/>
      <c r="H85" s="27"/>
      <c r="I85" s="27"/>
      <c r="J85" s="27"/>
      <c r="K85" s="27"/>
    </row>
    <row r="86" spans="4:11" x14ac:dyDescent="0.25">
      <c r="D86" s="27"/>
      <c r="E86" s="27"/>
      <c r="F86" s="27"/>
      <c r="G86" s="27"/>
      <c r="H86" s="27"/>
      <c r="I86" s="27"/>
      <c r="J86" s="27"/>
      <c r="K86" s="27"/>
    </row>
    <row r="87" spans="4:11" x14ac:dyDescent="0.25">
      <c r="D87" s="27"/>
      <c r="E87" s="27"/>
      <c r="F87" s="27"/>
      <c r="G87" s="27"/>
      <c r="H87" s="27"/>
      <c r="I87" s="27"/>
      <c r="J87" s="27"/>
      <c r="K87" s="27"/>
    </row>
    <row r="88" spans="4:11" x14ac:dyDescent="0.25">
      <c r="D88" s="27"/>
      <c r="E88" s="27"/>
      <c r="F88" s="27"/>
      <c r="G88" s="27"/>
      <c r="H88" s="27"/>
      <c r="I88" s="27"/>
      <c r="J88" s="27"/>
    </row>
  </sheetData>
  <dataValidations count="12">
    <dataValidation allowBlank="1" showInputMessage="1" showErrorMessage="1" prompt="County Dropdown Menu: Press Alt + Down Arrow to Open" sqref="A7" xr:uid="{250FB1A2-A424-4DCE-9757-542848A01402}"/>
    <dataValidation allowBlank="1" showInputMessage="1" showErrorMessage="1" prompt="Districts Dropdown Menu: Press Alt + Down Arrow to Open" sqref="B7" xr:uid="{7914DC63-6341-4834-9ED1-261F64B5D1B8}"/>
    <dataValidation allowBlank="1" showInputMessage="1" showErrorMessage="1" prompt="Certified Dropdown Menu: Press Alt + Down Arrow to Open" sqref="C7" xr:uid="{1650DD51-F57B-41E1-B6C8-A9F060D65186}"/>
    <dataValidation allowBlank="1" showInputMessage="1" showErrorMessage="1" prompt="September Dropdown Menu: Press Alt + Down Arrow to Open" sqref="D7" xr:uid="{647903FE-9AFD-4592-85BA-6FE7B6B83A91}"/>
    <dataValidation allowBlank="1" showInputMessage="1" showErrorMessage="1" prompt="December Dropdown Menu: Press Alt + Down Arrow to Open" sqref="E7" xr:uid="{03585F5F-36A1-4886-88F6-2464E81E509F}"/>
    <dataValidation allowBlank="1" showInputMessage="1" showErrorMessage="1" prompt="March Dropdown Menu: Press Alt + Down Arrow to Open" sqref="F7" xr:uid="{F5925033-0889-4D52-91D7-F9D4B7E25BC3}"/>
    <dataValidation allowBlank="1" showInputMessage="1" showErrorMessage="1" prompt="June Dropdown Menu: Press Alt + Down Arrow to Open" sqref="G7" xr:uid="{1C5AA10E-CF33-42BF-942A-17D38D30E400}"/>
    <dataValidation allowBlank="1" showInputMessage="1" showErrorMessage="1" prompt="Description Dropdown Menu: Press Alt + Down Arrow to Open" sqref="H7" xr:uid="{0AFA644A-2F82-4B03-A069-FE45049B8EC8}"/>
    <dataValidation allowBlank="1" showInputMessage="1" showErrorMessage="1" prompt="September 2020 Adjustment Dropdown Menu: Press Alt + Down Arrow to Open" sqref="I7" xr:uid="{D7C3B789-10A6-4745-8110-821E778B99C9}"/>
    <dataValidation allowBlank="1" showInputMessage="1" showErrorMessage="1" prompt="March 2021 Adjustment Dropdown Menu: Press Alt + Down Arrow to Open" sqref="J7" xr:uid="{C233AC03-1CA5-4447-8DBB-161F6720C458}"/>
    <dataValidation allowBlank="1" showInputMessage="1" showErrorMessage="1" prompt="Total Dropdown Menu: Press Alt + Down Arrow to Open" sqref="K7" xr:uid="{0B90E9B0-4C2D-4930-A187-065388408B31}"/>
    <dataValidation allowBlank="1" showInputMessage="1" showErrorMessage="1" prompt="Remaining Available Dropdown Menu: Press Alt + Down Arrow to Open" sqref="L7" xr:uid="{A2606680-3469-4BCE-96F4-FCA66D3AD66C}"/>
  </dataValidations>
  <pageMargins left="0.7" right="0.7" top="0.75" bottom="0.75" header="0.3" footer="0.3"/>
  <pageSetup scale="2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F754066D9B745870287325390F638" ma:contentTypeVersion="7" ma:contentTypeDescription="Create a new document." ma:contentTypeScope="" ma:versionID="c99bea3d3c3b87df48354e71f3ad1b2d">
  <xsd:schema xmlns:xsd="http://www.w3.org/2001/XMLSchema" xmlns:xs="http://www.w3.org/2001/XMLSchema" xmlns:p="http://schemas.microsoft.com/office/2006/metadata/properties" xmlns:ns3="37c50589-7c98-43c1-8f21-68e828b17d73" xmlns:ns4="5d54f95b-2e01-47f0-a3a1-0096589184b8" targetNamespace="http://schemas.microsoft.com/office/2006/metadata/properties" ma:root="true" ma:fieldsID="02c829414feab54e71a853fc5a83f6c1" ns3:_="" ns4:_="">
    <xsd:import namespace="37c50589-7c98-43c1-8f21-68e828b17d73"/>
    <xsd:import namespace="5d54f95b-2e01-47f0-a3a1-0096589184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50589-7c98-43c1-8f21-68e828b17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4f95b-2e01-47f0-a3a1-009658918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8DCFD4-C7BE-4A02-8EF2-A7FB4547EB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C6075-CD2E-4249-9745-21A3DD481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50589-7c98-43c1-8f21-68e828b17d73"/>
    <ds:schemaRef ds:uri="5d54f95b-2e01-47f0-a3a1-009658918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996616-E153-431D-B794-56FA02A3BA7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5d54f95b-2e01-47f0-a3a1-0096589184b8"/>
    <ds:schemaRef ds:uri="37c50589-7c98-43c1-8f21-68e828b17d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2019-20ExhibitB-4bEPA</vt:lpstr>
      <vt:lpstr>TitleRegion1..L81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EPA Exhibit B-4b March 2021</dc:title>
  <dc:creator>Smallwood, Jubilee</dc:creator>
  <cp:lastModifiedBy>Rachel</cp:lastModifiedBy>
  <dcterms:created xsi:type="dcterms:W3CDTF">2020-09-16T16:46:43Z</dcterms:created>
  <dcterms:modified xsi:type="dcterms:W3CDTF">2021-03-23T17:18:36Z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0x01010046EF754066D9B745870287325390F638</vt:lpwstr>
  </property>
</Properties>
</file>