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uran\Desktop\Website Files\"/>
    </mc:Choice>
  </mc:AlternateContent>
  <bookViews>
    <workbookView xWindow="0" yWindow="0" windowWidth="28800" windowHeight="12300" tabRatio="817"/>
  </bookViews>
  <sheets>
    <sheet name="K12 LEA" sheetId="153" r:id="rId1"/>
    <sheet name="Sheet1" sheetId="196" state="hidden" r:id="rId2"/>
    <sheet name="Contact Page" sheetId="110" r:id="rId3"/>
    <sheet name="Budget Detail Sheet" sheetId="133" r:id="rId4"/>
    <sheet name="Budget Summary" sheetId="96" r:id="rId5"/>
    <sheet name="Annual Workplan-1" sheetId="206" r:id="rId6"/>
    <sheet name="Annual Workplan-2" sheetId="205" r:id="rId7"/>
    <sheet name="Annual Workplan-3" sheetId="204" r:id="rId8"/>
    <sheet name="Annual Workplan-4" sheetId="203" r:id="rId9"/>
    <sheet name="Annual Workplan-5" sheetId="198" r:id="rId10"/>
    <sheet name="Annual Workplan-6" sheetId="197" r:id="rId11"/>
    <sheet name="Annual Workplan-7" sheetId="199" r:id="rId12"/>
    <sheet name="Annual Workplan-8" sheetId="200" r:id="rId13"/>
    <sheet name="Annual Workplan-9" sheetId="201" r:id="rId14"/>
    <sheet name="Annual Workplan-10" sheetId="202" r:id="rId15"/>
  </sheets>
  <definedNames>
    <definedName name="Colleges" localSheetId="5">#REF!</definedName>
    <definedName name="Colleges" localSheetId="14">#REF!</definedName>
    <definedName name="Colleges" localSheetId="6">#REF!</definedName>
    <definedName name="Colleges" localSheetId="7">#REF!</definedName>
    <definedName name="Colleges" localSheetId="8">#REF!</definedName>
    <definedName name="Colleges" localSheetId="9">#REF!</definedName>
    <definedName name="Colleges" localSheetId="10">#REF!</definedName>
    <definedName name="Colleges" localSheetId="11">#REF!</definedName>
    <definedName name="Colleges" localSheetId="12">#REF!</definedName>
    <definedName name="Colleges" localSheetId="13">#REF!</definedName>
    <definedName name="Colleges" localSheetId="3">#REF!</definedName>
    <definedName name="Colleges" localSheetId="2">#REF!</definedName>
    <definedName name="Colleges" localSheetId="0">#REF!</definedName>
    <definedName name="Colleges">#REF!</definedName>
    <definedName name="Districts" localSheetId="5">#REF!</definedName>
    <definedName name="Districts" localSheetId="14">#REF!</definedName>
    <definedName name="Districts" localSheetId="6">#REF!</definedName>
    <definedName name="Districts" localSheetId="7">#REF!</definedName>
    <definedName name="Districts" localSheetId="8">#REF!</definedName>
    <definedName name="Districts" localSheetId="9">#REF!</definedName>
    <definedName name="Districts" localSheetId="10">#REF!</definedName>
    <definedName name="Districts" localSheetId="11">#REF!</definedName>
    <definedName name="Districts" localSheetId="12">#REF!</definedName>
    <definedName name="Districts" localSheetId="13">#REF!</definedName>
    <definedName name="Districts" localSheetId="3">#REF!</definedName>
    <definedName name="Districts" localSheetId="2">#REF!</definedName>
    <definedName name="Districts" localSheetId="0">#REF!</definedName>
    <definedName name="Districts">#REF!</definedName>
    <definedName name="Funding" localSheetId="5">#REF!</definedName>
    <definedName name="Funding" localSheetId="14">#REF!</definedName>
    <definedName name="Funding" localSheetId="6">#REF!</definedName>
    <definedName name="Funding" localSheetId="7">#REF!</definedName>
    <definedName name="Funding" localSheetId="8">#REF!</definedName>
    <definedName name="Funding" localSheetId="9">#REF!</definedName>
    <definedName name="Funding" localSheetId="10">#REF!</definedName>
    <definedName name="Funding" localSheetId="11">#REF!</definedName>
    <definedName name="Funding" localSheetId="12">#REF!</definedName>
    <definedName name="Funding" localSheetId="13">#REF!</definedName>
    <definedName name="Funding" localSheetId="3">#REF!</definedName>
    <definedName name="Funding" localSheetId="0">#REF!</definedName>
    <definedName name="Funding">#REF!</definedName>
    <definedName name="_xlnm.Print_Area" localSheetId="5">'Annual Workplan-1'!$A$1:$H$57</definedName>
    <definedName name="_xlnm.Print_Area" localSheetId="14">'Annual Workplan-10'!$A$1:$H$57</definedName>
    <definedName name="_xlnm.Print_Area" localSheetId="6">'Annual Workplan-2'!$A$1:$H$57</definedName>
    <definedName name="_xlnm.Print_Area" localSheetId="7">'Annual Workplan-3'!$A$1:$H$57</definedName>
    <definedName name="_xlnm.Print_Area" localSheetId="8">'Annual Workplan-4'!$A$1:$H$57</definedName>
    <definedName name="_xlnm.Print_Area" localSheetId="9">'Annual Workplan-5'!$A$1:$H$57</definedName>
    <definedName name="_xlnm.Print_Area" localSheetId="10">'Annual Workplan-6'!$A$1:$H$57</definedName>
    <definedName name="_xlnm.Print_Area" localSheetId="11">'Annual Workplan-7'!$A$1:$H$57</definedName>
    <definedName name="_xlnm.Print_Area" localSheetId="12">'Annual Workplan-8'!$A$1:$H$57</definedName>
    <definedName name="_xlnm.Print_Area" localSheetId="13">'Annual Workplan-9'!$A$1:$H$57</definedName>
    <definedName name="_xlnm.Print_Area" localSheetId="3">'Budget Detail Sheet'!$B$1:$D$51</definedName>
    <definedName name="_xlnm.Print_Area" localSheetId="4">'Budget Summary'!$B$1:$E$31</definedName>
    <definedName name="_xlnm.Print_Area" localSheetId="0">'K12 LEA'!$A$1:$J$48</definedName>
    <definedName name="_xlnm.Print_Titles" localSheetId="5">'Annual Workplan-1'!$1:$21</definedName>
    <definedName name="_xlnm.Print_Titles" localSheetId="14">'Annual Workplan-10'!$1:$21</definedName>
    <definedName name="_xlnm.Print_Titles" localSheetId="6">'Annual Workplan-2'!$1:$21</definedName>
    <definedName name="_xlnm.Print_Titles" localSheetId="7">'Annual Workplan-3'!$1:$21</definedName>
    <definedName name="_xlnm.Print_Titles" localSheetId="8">'Annual Workplan-4'!$1:$21</definedName>
    <definedName name="_xlnm.Print_Titles" localSheetId="9">'Annual Workplan-5'!$1:$21</definedName>
    <definedName name="_xlnm.Print_Titles" localSheetId="10">'Annual Workplan-6'!$1:$21</definedName>
    <definedName name="_xlnm.Print_Titles" localSheetId="11">'Annual Workplan-7'!$1:$21</definedName>
    <definedName name="_xlnm.Print_Titles" localSheetId="12">'Annual Workplan-8'!$1:$21</definedName>
    <definedName name="_xlnm.Print_Titles" localSheetId="13">'Annual Workplan-9'!$1:$21</definedName>
    <definedName name="_xlnm.Print_Titles" localSheetId="3">'Budget Detail Sheet'!$1:$13</definedName>
    <definedName name="test" localSheetId="5">#REF!</definedName>
    <definedName name="test" localSheetId="14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3">#REF!</definedName>
    <definedName name="test" localSheetId="2">#REF!</definedName>
    <definedName name="test" localSheetId="0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E20" i="96" l="1"/>
  <c r="E19" i="96"/>
  <c r="E18" i="96"/>
  <c r="E17" i="96"/>
  <c r="E16" i="96"/>
  <c r="E15" i="96"/>
  <c r="E14" i="96"/>
  <c r="C13" i="133"/>
  <c r="G5" i="202" l="1"/>
  <c r="G5" i="201"/>
  <c r="G5" i="200"/>
  <c r="G5" i="199"/>
  <c r="G5" i="197"/>
  <c r="G5" i="198"/>
  <c r="G5" i="203"/>
  <c r="G5" i="204"/>
  <c r="G5" i="205"/>
  <c r="G5" i="206"/>
  <c r="E18" i="206" l="1"/>
  <c r="E16" i="206"/>
  <c r="A2" i="206"/>
  <c r="E18" i="205"/>
  <c r="E16" i="205"/>
  <c r="A2" i="205"/>
  <c r="E18" i="204"/>
  <c r="E16" i="204"/>
  <c r="A2" i="204"/>
  <c r="E18" i="203"/>
  <c r="E16" i="203"/>
  <c r="A2" i="203"/>
  <c r="E18" i="202"/>
  <c r="E16" i="202"/>
  <c r="A2" i="202"/>
  <c r="E18" i="201"/>
  <c r="E16" i="201"/>
  <c r="A2" i="201"/>
  <c r="E18" i="200"/>
  <c r="E16" i="200"/>
  <c r="A2" i="200"/>
  <c r="E18" i="199"/>
  <c r="E16" i="199"/>
  <c r="A2" i="199"/>
  <c r="E18" i="198"/>
  <c r="E16" i="198"/>
  <c r="A2" i="198"/>
  <c r="E18" i="197"/>
  <c r="E16" i="197"/>
  <c r="A2" i="197"/>
  <c r="E7" i="96" l="1"/>
  <c r="E6" i="96"/>
  <c r="E5" i="96"/>
  <c r="C5" i="133"/>
  <c r="C4" i="133"/>
  <c r="D5" i="110"/>
  <c r="D4" i="110"/>
  <c r="B9" i="110" s="1"/>
  <c r="G4" i="200" l="1"/>
  <c r="G4" i="197"/>
  <c r="G4" i="203"/>
  <c r="G4" i="205"/>
  <c r="G4" i="198"/>
  <c r="G4" i="206"/>
  <c r="G4" i="202"/>
  <c r="G4" i="201"/>
  <c r="G4" i="199"/>
  <c r="G4" i="204"/>
  <c r="B2" i="96"/>
  <c r="B2" i="133"/>
  <c r="I24" i="153" l="1"/>
  <c r="I18" i="153"/>
  <c r="H20" i="153" l="1"/>
  <c r="J22" i="153"/>
  <c r="D13" i="133" l="1"/>
  <c r="E13" i="96"/>
  <c r="S22" i="96" s="1"/>
  <c r="S24" i="96" s="1"/>
  <c r="E21" i="96" l="1"/>
  <c r="J13" i="153" l="1"/>
  <c r="Q13" i="153"/>
  <c r="Q20" i="153" l="1"/>
  <c r="T48" i="133" l="1"/>
  <c r="C47" i="133" l="1"/>
  <c r="C48" i="133" l="1"/>
  <c r="C49" i="133" l="1"/>
  <c r="E22" i="96"/>
  <c r="C50" i="133"/>
  <c r="T50" i="133"/>
  <c r="E23" i="96" l="1"/>
  <c r="E24" i="96"/>
  <c r="C51" i="133"/>
  <c r="E25" i="96" l="1"/>
</calcChain>
</file>

<file path=xl/sharedStrings.xml><?xml version="1.0" encoding="utf-8"?>
<sst xmlns="http://schemas.openxmlformats.org/spreadsheetml/2006/main" count="450" uniqueCount="178">
  <si>
    <t>1</t>
  </si>
  <si>
    <t>3</t>
  </si>
  <si>
    <t>4</t>
  </si>
  <si>
    <t>5</t>
  </si>
  <si>
    <t>6</t>
  </si>
  <si>
    <t>8</t>
  </si>
  <si>
    <t>9</t>
  </si>
  <si>
    <t>10</t>
  </si>
  <si>
    <t>NOTE:</t>
  </si>
  <si>
    <t>Submit details explaining the expenditures by category on the Application Budget Detail Sheet.</t>
  </si>
  <si>
    <t>Classification</t>
  </si>
  <si>
    <t>Line</t>
  </si>
  <si>
    <t>Supplies and Materials</t>
  </si>
  <si>
    <t>TOTAL DIRECT COSTS:</t>
  </si>
  <si>
    <t>TOTAL COSTS:</t>
  </si>
  <si>
    <t>EMPLOYEE BENEFITS</t>
  </si>
  <si>
    <t>SUPPLIES AND MATERIALS</t>
  </si>
  <si>
    <t>OTHER OPERATING EXPENSES AND SERVICES</t>
  </si>
  <si>
    <t>CAPITAL OUTLAY</t>
  </si>
  <si>
    <t>Name:</t>
  </si>
  <si>
    <t>Title:</t>
  </si>
  <si>
    <t>Date:</t>
  </si>
  <si>
    <t>Authorized Signature:</t>
  </si>
  <si>
    <t>APPLICATION BUDGET DETAIL SHEET</t>
  </si>
  <si>
    <t>CONTACT PAGE</t>
  </si>
  <si>
    <t>Address:</t>
  </si>
  <si>
    <t>Phone:</t>
  </si>
  <si>
    <t>Fax: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</si>
  <si>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</si>
  <si>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</si>
  <si>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</si>
  <si>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</si>
  <si>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</si>
  <si>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</si>
  <si>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Other Operating Expenses and Services</t>
  </si>
  <si>
    <t>Capital Outlay</t>
  </si>
  <si>
    <t>Project Director:</t>
  </si>
  <si>
    <t>The following information are linked throughout the forms package:</t>
  </si>
  <si>
    <t>#</t>
  </si>
  <si>
    <t>City:</t>
  </si>
  <si>
    <t>Zip:</t>
  </si>
  <si>
    <t>E-mail Address:</t>
  </si>
  <si>
    <t>Metric Number*:</t>
  </si>
  <si>
    <t xml:space="preserve">FUNDING SOURCE: </t>
  </si>
  <si>
    <r>
      <t xml:space="preserve">SECTOR </t>
    </r>
    <r>
      <rPr>
        <b/>
        <sz val="9"/>
        <rFont val="Arial"/>
        <family val="2"/>
      </rPr>
      <t>(If applicable)</t>
    </r>
    <r>
      <rPr>
        <b/>
        <sz val="11"/>
        <rFont val="Arial"/>
        <family val="2"/>
      </rPr>
      <t xml:space="preserve">:    </t>
    </r>
  </si>
  <si>
    <t xml:space="preserve">FISCAL YEAR: </t>
  </si>
  <si>
    <t xml:space="preserve">Objective: </t>
  </si>
  <si>
    <t>Leading Indicator:</t>
  </si>
  <si>
    <t>Momentum Point:</t>
  </si>
  <si>
    <t>OBJECTIVES: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</si>
  <si>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</si>
  <si>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</si>
  <si>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</si>
  <si>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</si>
  <si>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</si>
  <si>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</si>
  <si>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</si>
  <si>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</si>
  <si>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</si>
  <si>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PROJECT BUDGET:</t>
  </si>
  <si>
    <t>THIS FORM MAY NOT BE REPLICATED</t>
  </si>
  <si>
    <t>PROJECT BUDGET</t>
  </si>
  <si>
    <t xml:space="preserve">I authorize this cost proposal as the maximum amount to be claimed for this project and assure that funds shall be spent in compliance with State and Federal Regulations.  </t>
  </si>
  <si>
    <t>Statement of Work (Annual Workplan)</t>
  </si>
  <si>
    <t>(e.g. 2014/15)</t>
  </si>
  <si>
    <t>Objectives</t>
  </si>
  <si>
    <t>TOTAL INDIRECT COSTS (Not to exceed 4% of Direct Costs):</t>
  </si>
  <si>
    <t xml:space="preserve"> Employee Benefits</t>
  </si>
  <si>
    <t>Board of Governors of the California Community Colleges</t>
  </si>
  <si>
    <t>(08-11-2017)</t>
  </si>
  <si>
    <t xml:space="preserve">RFA NUMBER: </t>
  </si>
  <si>
    <t>2017-18</t>
  </si>
  <si>
    <t xml:space="preserve">PROJECT: </t>
  </si>
  <si>
    <t>APPENDIX  B</t>
  </si>
  <si>
    <t>District:</t>
  </si>
  <si>
    <t>CA</t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</si>
  <si>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</si>
  <si>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</si>
  <si>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Person Responsible for Data Entry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</si>
  <si>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</si>
  <si>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t>Person Responsible for Budget Certification</t>
  </si>
  <si>
    <t>PROJECT</t>
  </si>
  <si>
    <t>PROJECT:</t>
  </si>
  <si>
    <t>DISTRICT:</t>
  </si>
  <si>
    <t>RFA NUMBER:</t>
  </si>
  <si>
    <t>APPLICATION BUDGET SUMMARY</t>
  </si>
  <si>
    <t>Object of Expenditure</t>
  </si>
  <si>
    <t>INSTRUCTIONAL SALARIES</t>
  </si>
  <si>
    <t>NONINSTRUCTIONAL SALARIES</t>
  </si>
  <si>
    <t>OTHER OUTGO</t>
  </si>
  <si>
    <t>7</t>
  </si>
  <si>
    <t>2</t>
  </si>
  <si>
    <t>TOTAL PROJECT FUNDS REQUESTED</t>
  </si>
  <si>
    <t>Exhibit B</t>
  </si>
  <si>
    <t xml:space="preserve">DISTRICT: </t>
  </si>
  <si>
    <t>RFA #:</t>
  </si>
  <si>
    <t>Other Outgo</t>
  </si>
  <si>
    <t>6000</t>
  </si>
  <si>
    <t>7000</t>
  </si>
  <si>
    <t>Instructional Salaries</t>
  </si>
  <si>
    <t>Noninstructional Salaries</t>
  </si>
  <si>
    <t>Proposition 98</t>
  </si>
  <si>
    <t>DISTRICT</t>
  </si>
  <si>
    <t>17-192</t>
  </si>
  <si>
    <t>Los Angeles</t>
  </si>
  <si>
    <t>Palomar</t>
  </si>
  <si>
    <t>Hartnell</t>
  </si>
  <si>
    <t>Cabrillo</t>
  </si>
  <si>
    <t>Compton</t>
  </si>
  <si>
    <t>Mt. San Antonio</t>
  </si>
  <si>
    <t>Rio Hondo</t>
  </si>
  <si>
    <t>Long Beach</t>
  </si>
  <si>
    <t>San Francisco</t>
  </si>
  <si>
    <t>Cerritos</t>
  </si>
  <si>
    <t>Mira Costa</t>
  </si>
  <si>
    <t>PASADENA</t>
  </si>
  <si>
    <t>MONTEREY</t>
  </si>
  <si>
    <t>El Camino</t>
  </si>
  <si>
    <t>Chabot-Las Positas</t>
  </si>
  <si>
    <t>Citrus</t>
  </si>
  <si>
    <t>West Valley-Mission</t>
  </si>
  <si>
    <t>Antelope Valley</t>
  </si>
  <si>
    <t>South Orange</t>
  </si>
  <si>
    <t>Chaffey</t>
  </si>
  <si>
    <t>Lassen</t>
  </si>
  <si>
    <t>Marin</t>
  </si>
  <si>
    <t>Ohlone</t>
  </si>
  <si>
    <t>Glendale</t>
  </si>
  <si>
    <t>Redwoods</t>
  </si>
  <si>
    <t>Napa Valley</t>
  </si>
  <si>
    <t>Grossmont-Cuyamaca</t>
  </si>
  <si>
    <t>Barstow</t>
  </si>
  <si>
    <t>West Kern</t>
  </si>
  <si>
    <t>West Hills</t>
  </si>
  <si>
    <t>Mt. San Jacinto</t>
  </si>
  <si>
    <t>COPPER MOUNTAIN</t>
  </si>
  <si>
    <t>Feather River</t>
  </si>
  <si>
    <t>Shasta-Tehama-Trinity</t>
  </si>
  <si>
    <t>San Mateo</t>
  </si>
  <si>
    <t>Mendocino-Lake</t>
  </si>
  <si>
    <t>Lake Tahoe</t>
  </si>
  <si>
    <t>Palo Verde</t>
  </si>
  <si>
    <t>San Jose-Evergreen</t>
  </si>
  <si>
    <t>Gavilan</t>
  </si>
  <si>
    <t>Southwestern</t>
  </si>
  <si>
    <t>Yuba</t>
  </si>
  <si>
    <t>Sequoias</t>
  </si>
  <si>
    <t>Victor Valley</t>
  </si>
  <si>
    <t>Imperial</t>
  </si>
  <si>
    <t>Rancho Santiago</t>
  </si>
  <si>
    <t>Siskiyou</t>
  </si>
  <si>
    <t>Butte</t>
  </si>
  <si>
    <t>Sonoma</t>
  </si>
  <si>
    <t>San Luis Obispo</t>
  </si>
  <si>
    <t>Allan Hancock</t>
  </si>
  <si>
    <t>Santa Clarita</t>
  </si>
  <si>
    <t>Solano</t>
  </si>
  <si>
    <t>Contra Costa</t>
  </si>
  <si>
    <t>San Bernardino</t>
  </si>
  <si>
    <t>Merced</t>
  </si>
  <si>
    <t>Santa Monica</t>
  </si>
  <si>
    <t>Sierra</t>
  </si>
  <si>
    <t>Desert</t>
  </si>
  <si>
    <t>San Diego</t>
  </si>
  <si>
    <t>Yosemite</t>
  </si>
  <si>
    <t>Peralta</t>
  </si>
  <si>
    <t>Santa Barbara</t>
  </si>
  <si>
    <t>San Joaquin Delta</t>
  </si>
  <si>
    <t>Ventura</t>
  </si>
  <si>
    <t>Coast</t>
  </si>
  <si>
    <t>North Orange County</t>
  </si>
  <si>
    <t>Foothill-Deanza</t>
  </si>
  <si>
    <t>Riverside</t>
  </si>
  <si>
    <t>State Center</t>
  </si>
  <si>
    <t>Kern</t>
  </si>
  <si>
    <t>Los Rios</t>
  </si>
  <si>
    <t>CAI - Pre-Apprenticeship and Enhanced OJT</t>
  </si>
  <si>
    <t>Chief Business Officer (or authorized designee):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</si>
</sst>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_(* #,##0_);_(* \(#,##0\);_(* &quot;-&quot;??_);_(@_)"/>
    <numFmt numFmtId="169" formatCode="_(&quot;$&quot;* #,##0_);_(&quot;$&quot;* \(#,##0\);_(&quot;$&quot;* &quot;-&quot;??_);_(@_)"/>
    <numFmt numFmtId="170" formatCode="0_)"/>
    <numFmt numFmtId="171" formatCode="00000"/>
    <numFmt numFmtId="172" formatCode="0000/00"/>
    <numFmt numFmtId="173" formatCode="_(* #,##0_);_(* \(#,##0\);_(* &quot;0.00&quot;_);_(@_)"/>
  </numFmts>
  <fonts count="33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4"/>
      <name val="Arial"/>
      <family val="2"/>
    </font>
    <font>
      <sz val="14"/>
      <name val="Arial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b/>
      <u/>
      <sz val="16"/>
      <color rgb="FF00B0F0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7">
    <xf numFmtId="164" fontId="0" fillId="0" borderId="0" xfId="0"/>
    <xf numFmtId="164" fontId="0" fillId="0" borderId="0" xfId="0" applyProtection="1"/>
    <xf numFmtId="164" fontId="0" fillId="0" borderId="0" xfId="0" applyProtection="1">
      <protection locked="0"/>
    </xf>
    <xf numFmtId="164" fontId="7" fillId="0" borderId="0" xfId="0" applyFont="1" applyProtection="1"/>
    <xf numFmtId="164" fontId="0" fillId="0" borderId="0" xfId="0" applyFont="1" applyProtection="1"/>
    <xf numFmtId="164" fontId="7" fillId="0" borderId="0" xfId="0" applyFont="1"/>
    <xf numFmtId="164" fontId="0" fillId="0" borderId="0" xfId="0" applyFont="1"/>
    <xf numFmtId="164" fontId="8" fillId="0" borderId="0" xfId="0" applyFont="1"/>
    <xf numFmtId="43" fontId="0" fillId="0" borderId="0" xfId="1" applyFont="1"/>
    <xf numFmtId="164" fontId="9" fillId="0" borderId="0" xfId="0" applyFont="1" applyAlignment="1" applyProtection="1">
      <alignment vertical="center" wrapText="1"/>
    </xf>
    <xf numFmtId="164" fontId="3" fillId="0" borderId="0" xfId="0" applyFont="1" applyAlignment="1" applyProtection="1">
      <alignment horizontal="right"/>
    </xf>
    <xf numFmtId="164" fontId="10" fillId="0" borderId="0" xfId="0" applyFont="1"/>
    <xf numFmtId="164" fontId="9" fillId="0" borderId="9" xfId="0" applyFont="1" applyBorder="1"/>
    <xf numFmtId="164" fontId="9" fillId="0" borderId="2" xfId="0" applyFont="1" applyBorder="1"/>
    <xf numFmtId="164" fontId="9" fillId="0" borderId="10" xfId="0" applyFont="1" applyBorder="1"/>
    <xf numFmtId="164" fontId="9" fillId="0" borderId="0" xfId="0" applyFont="1" applyBorder="1"/>
    <xf numFmtId="164" fontId="7" fillId="0" borderId="0" xfId="0" applyFont="1" applyAlignment="1">
      <alignment horizontal="center" vertical="center"/>
    </xf>
    <xf numFmtId="164" fontId="6" fillId="0" borderId="0" xfId="0" applyFont="1" applyAlignment="1" applyProtection="1">
      <alignment horizontal="left" wrapText="1"/>
    </xf>
    <xf numFmtId="164" fontId="0" fillId="0" borderId="0" xfId="0" applyAlignment="1" applyProtection="1"/>
    <xf numFmtId="164" fontId="7" fillId="0" borderId="0" xfId="0" applyFont="1" applyAlignment="1" applyProtection="1"/>
    <xf numFmtId="168" fontId="0" fillId="0" borderId="0" xfId="1" applyNumberFormat="1" applyFont="1"/>
    <xf numFmtId="164" fontId="5" fillId="0" borderId="0" xfId="0" applyFont="1" applyAlignment="1" applyProtection="1">
      <alignment wrapText="1"/>
    </xf>
    <xf numFmtId="165" fontId="11" fillId="0" borderId="0" xfId="0" applyNumberFormat="1" applyFont="1" applyBorder="1" applyAlignment="1" applyProtection="1"/>
    <xf numFmtId="164" fontId="10" fillId="0" borderId="8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Protection="1"/>
    <xf numFmtId="164" fontId="10" fillId="0" borderId="18" xfId="0" applyFont="1" applyBorder="1" applyProtection="1"/>
    <xf numFmtId="164" fontId="0" fillId="0" borderId="0" xfId="0" applyFill="1" applyProtection="1"/>
    <xf numFmtId="164" fontId="3" fillId="0" borderId="0" xfId="0" applyFont="1" applyFill="1" applyAlignment="1" applyProtection="1"/>
    <xf numFmtId="164" fontId="11" fillId="0" borderId="0" xfId="0" applyFont="1" applyFill="1" applyAlignment="1" applyProtection="1"/>
    <xf numFmtId="164" fontId="0" fillId="0" borderId="0" xfId="0" applyFill="1"/>
    <xf numFmtId="0" fontId="18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164" fontId="7" fillId="0" borderId="0" xfId="0" applyFont="1" applyAlignment="1" applyProtection="1">
      <alignment horizontal="center"/>
    </xf>
    <xf numFmtId="170" fontId="0" fillId="0" borderId="0" xfId="0" applyNumberFormat="1" applyFont="1"/>
    <xf numFmtId="164" fontId="16" fillId="0" borderId="0" xfId="0" applyFont="1" applyBorder="1" applyAlignment="1" applyProtection="1">
      <alignment vertical="center"/>
    </xf>
    <xf numFmtId="164" fontId="9" fillId="0" borderId="0" xfId="0" applyFont="1" applyBorder="1" applyAlignment="1" applyProtection="1">
      <alignment vertical="center"/>
    </xf>
    <xf numFmtId="164" fontId="15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0" xfId="0" applyAlignment="1">
      <alignment vertical="center"/>
    </xf>
    <xf numFmtId="171" fontId="10" fillId="0" borderId="13" xfId="0" applyNumberFormat="1" applyFont="1" applyBorder="1" applyAlignment="1" applyProtection="1">
      <alignment horizontal="center"/>
      <protection locked="0"/>
    </xf>
    <xf numFmtId="168" fontId="21" fillId="0" borderId="0" xfId="1" applyNumberFormat="1" applyFont="1" applyAlignment="1" applyProtection="1">
      <alignment horizontal="left" vertical="center" wrapText="1"/>
    </xf>
    <xf numFmtId="164" fontId="3" fillId="0" borderId="0" xfId="0" applyFont="1" applyAlignment="1" applyProtection="1">
      <alignment horizontal="right" vertical="center"/>
    </xf>
    <xf numFmtId="164" fontId="15" fillId="0" borderId="0" xfId="0" applyFont="1" applyAlignment="1" applyProtection="1">
      <alignment horizontal="left" vertical="center" wrapText="1"/>
    </xf>
    <xf numFmtId="164" fontId="22" fillId="0" borderId="0" xfId="0" applyFont="1" applyAlignment="1" applyProtection="1"/>
    <xf numFmtId="164" fontId="23" fillId="0" borderId="0" xfId="0" applyFont="1"/>
    <xf numFmtId="164" fontId="10" fillId="0" borderId="0" xfId="0" applyFont="1" applyBorder="1" applyAlignment="1" applyProtection="1">
      <alignment vertical="center"/>
    </xf>
    <xf numFmtId="164" fontId="18" fillId="0" borderId="0" xfId="0" applyFont="1" applyAlignment="1" applyProtection="1">
      <alignment horizontal="right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 applyProtection="1">
      <alignment horizontal="right" vertical="center"/>
    </xf>
    <xf numFmtId="164" fontId="15" fillId="0" borderId="0" xfId="0" applyFont="1" applyAlignment="1" applyProtection="1">
      <alignment horizontal="left" vertical="center" wrapText="1"/>
    </xf>
    <xf numFmtId="164" fontId="11" fillId="4" borderId="14" xfId="0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vertical="center"/>
    </xf>
    <xf numFmtId="170" fontId="9" fillId="0" borderId="0" xfId="0" applyNumberFormat="1" applyFont="1" applyAlignment="1" applyProtection="1">
      <alignment vertical="center"/>
    </xf>
    <xf numFmtId="164" fontId="7" fillId="0" borderId="0" xfId="0" applyFont="1" applyBorder="1" applyAlignment="1" applyProtection="1">
      <alignment horizontal="left" vertical="center" wrapText="1"/>
    </xf>
    <xf numFmtId="164" fontId="0" fillId="0" borderId="0" xfId="0" applyFont="1" applyBorder="1" applyAlignment="1" applyProtection="1">
      <alignment horizontal="left" vertical="center" wrapText="1"/>
    </xf>
    <xf numFmtId="164" fontId="0" fillId="0" borderId="0" xfId="0" applyFill="1" applyAlignment="1" applyProtection="1">
      <alignment vertical="center"/>
    </xf>
    <xf numFmtId="164" fontId="11" fillId="0" borderId="0" xfId="0" applyFont="1" applyFill="1" applyAlignment="1" applyProtection="1">
      <alignment horizontal="right" vertical="center"/>
    </xf>
    <xf numFmtId="169" fontId="11" fillId="0" borderId="0" xfId="2" applyNumberFormat="1" applyFont="1" applyFill="1" applyAlignment="1" applyProtection="1">
      <alignment horizontal="center" vertical="center"/>
      <protection locked="0"/>
    </xf>
    <xf numFmtId="168" fontId="21" fillId="0" borderId="0" xfId="1" applyNumberFormat="1" applyFont="1" applyFill="1" applyAlignment="1" applyProtection="1">
      <alignment horizontal="left" vertical="center" wrapText="1"/>
    </xf>
    <xf numFmtId="164" fontId="0" fillId="0" borderId="0" xfId="0" applyFill="1" applyAlignment="1">
      <alignment vertical="center"/>
    </xf>
    <xf numFmtId="168" fontId="25" fillId="0" borderId="0" xfId="1" applyNumberFormat="1" applyFont="1" applyFill="1" applyAlignment="1" applyProtection="1">
      <alignment horizontal="left" vertical="center" wrapText="1"/>
    </xf>
    <xf numFmtId="43" fontId="20" fillId="0" borderId="0" xfId="1" applyFont="1" applyAlignment="1" applyProtection="1">
      <alignment horizontal="center" vertical="center" wrapText="1"/>
    </xf>
    <xf numFmtId="43" fontId="19" fillId="0" borderId="15" xfId="1" applyFont="1" applyBorder="1" applyAlignment="1" applyProtection="1">
      <alignment vertical="center" wrapText="1"/>
    </xf>
    <xf numFmtId="166" fontId="11" fillId="5" borderId="1" xfId="2" applyNumberFormat="1" applyFont="1" applyFill="1" applyBorder="1" applyAlignment="1" applyProtection="1"/>
    <xf numFmtId="166" fontId="20" fillId="5" borderId="27" xfId="2" applyNumberFormat="1" applyFont="1" applyFill="1" applyBorder="1" applyAlignment="1" applyProtection="1">
      <alignment horizontal="center" vertical="center" wrapText="1"/>
    </xf>
    <xf numFmtId="164" fontId="11" fillId="0" borderId="0" xfId="0" applyFont="1" applyAlignment="1" applyProtection="1">
      <alignment horizontal="right" vertical="center"/>
    </xf>
    <xf numFmtId="168" fontId="21" fillId="0" borderId="0" xfId="1" applyNumberFormat="1" applyFont="1" applyAlignment="1" applyProtection="1">
      <alignment vertical="center" wrapText="1"/>
    </xf>
    <xf numFmtId="49" fontId="9" fillId="0" borderId="35" xfId="0" applyNumberFormat="1" applyFont="1" applyBorder="1" applyAlignment="1" applyProtection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</xf>
    <xf numFmtId="166" fontId="9" fillId="5" borderId="1" xfId="2" applyNumberFormat="1" applyFont="1" applyFill="1" applyBorder="1" applyAlignment="1" applyProtection="1">
      <alignment vertical="center" wrapText="1"/>
    </xf>
    <xf numFmtId="166" fontId="9" fillId="0" borderId="33" xfId="2" applyNumberFormat="1" applyFont="1" applyBorder="1" applyAlignment="1" applyProtection="1">
      <alignment horizontal="center" vertical="center"/>
    </xf>
    <xf numFmtId="166" fontId="9" fillId="0" borderId="37" xfId="2" applyNumberFormat="1" applyFont="1" applyBorder="1" applyAlignment="1" applyProtection="1">
      <alignment horizontal="center" vertical="center"/>
    </xf>
    <xf numFmtId="164" fontId="8" fillId="0" borderId="0" xfId="0" applyFont="1" applyAlignment="1" applyProtection="1">
      <alignment horizontal="right" vertical="center"/>
    </xf>
    <xf numFmtId="43" fontId="20" fillId="0" borderId="15" xfId="1" applyFont="1" applyBorder="1" applyAlignment="1" applyProtection="1">
      <alignment horizontal="center" vertical="center" wrapText="1"/>
    </xf>
    <xf numFmtId="169" fontId="29" fillId="5" borderId="22" xfId="2" applyNumberFormat="1" applyFont="1" applyFill="1" applyBorder="1" applyAlignment="1" applyProtection="1">
      <alignment horizontal="center" vertical="center" wrapText="1"/>
    </xf>
    <xf numFmtId="166" fontId="29" fillId="5" borderId="1" xfId="2" applyNumberFormat="1" applyFont="1" applyFill="1" applyBorder="1" applyAlignment="1" applyProtection="1">
      <alignment horizontal="center" vertical="center" wrapText="1"/>
    </xf>
    <xf numFmtId="166" fontId="9" fillId="5" borderId="26" xfId="2" applyNumberFormat="1" applyFont="1" applyFill="1" applyBorder="1" applyAlignment="1" applyProtection="1">
      <alignment vertical="center"/>
    </xf>
    <xf numFmtId="166" fontId="9" fillId="5" borderId="1" xfId="2" applyNumberFormat="1" applyFont="1" applyFill="1" applyBorder="1" applyAlignment="1" applyProtection="1">
      <alignment horizontal="center" vertical="center"/>
    </xf>
    <xf numFmtId="168" fontId="21" fillId="0" borderId="0" xfId="1" applyNumberFormat="1" applyFont="1" applyAlignment="1" applyProtection="1">
      <alignment horizontal="left" vertical="center" wrapText="1"/>
    </xf>
    <xf numFmtId="164" fontId="9" fillId="5" borderId="21" xfId="0" applyFont="1" applyFill="1" applyBorder="1" applyAlignment="1" applyProtection="1">
      <alignment horizontal="center" vertical="center" wrapText="1"/>
    </xf>
    <xf numFmtId="165" fontId="11" fillId="0" borderId="0" xfId="0" applyNumberFormat="1" applyFont="1" applyBorder="1" applyAlignment="1" applyProtection="1">
      <alignment vertical="center" wrapText="1"/>
    </xf>
    <xf numFmtId="49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Font="1" applyBorder="1" applyAlignment="1" applyProtection="1">
      <alignment vertical="center"/>
    </xf>
    <xf numFmtId="49" fontId="11" fillId="5" borderId="39" xfId="0" applyNumberFormat="1" applyFont="1" applyFill="1" applyBorder="1" applyAlignment="1" applyProtection="1">
      <alignment horizontal="center" vertical="center"/>
    </xf>
    <xf numFmtId="49" fontId="11" fillId="5" borderId="34" xfId="0" applyNumberFormat="1" applyFont="1" applyFill="1" applyBorder="1" applyAlignment="1" applyProtection="1">
      <alignment horizontal="center" vertical="center"/>
    </xf>
    <xf numFmtId="43" fontId="10" fillId="0" borderId="0" xfId="1" applyFont="1"/>
    <xf numFmtId="164" fontId="28" fillId="0" borderId="0" xfId="0" applyFont="1" applyAlignment="1">
      <alignment horizontal="center"/>
    </xf>
    <xf numFmtId="164" fontId="28" fillId="0" borderId="0" xfId="0" applyFont="1" applyAlignment="1">
      <alignment horizontal="center" vertical="center"/>
    </xf>
    <xf numFmtId="164" fontId="18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8" fillId="0" borderId="0" xfId="0" applyFont="1" applyAlignment="1"/>
    <xf numFmtId="164" fontId="25" fillId="0" borderId="0" xfId="0" applyFont="1" applyAlignment="1">
      <alignment horizontal="left" vertical="top"/>
    </xf>
    <xf numFmtId="164" fontId="24" fillId="0" borderId="0" xfId="0" applyFont="1" applyAlignment="1"/>
    <xf numFmtId="173" fontId="5" fillId="0" borderId="0" xfId="1" applyNumberFormat="1" applyFont="1"/>
    <xf numFmtId="173" fontId="5" fillId="0" borderId="0" xfId="1" applyNumberFormat="1" applyFont="1" applyProtection="1"/>
    <xf numFmtId="168" fontId="21" fillId="0" borderId="0" xfId="1" applyNumberFormat="1" applyFont="1" applyAlignment="1" applyProtection="1">
      <alignment horizontal="left" vertical="center" wrapText="1"/>
    </xf>
    <xf numFmtId="164" fontId="11" fillId="0" borderId="0" xfId="0" applyFont="1" applyAlignment="1" applyProtection="1">
      <alignment horizontal="right" vertical="center"/>
    </xf>
    <xf numFmtId="164" fontId="28" fillId="0" borderId="0" xfId="0" applyFont="1" applyAlignment="1">
      <alignment horizontal="center" vertical="center"/>
    </xf>
    <xf numFmtId="164" fontId="11" fillId="5" borderId="19" xfId="0" applyFont="1" applyFill="1" applyBorder="1" applyAlignment="1" applyProtection="1">
      <alignment horizontal="right" vertical="center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0" fontId="24" fillId="6" borderId="0" xfId="0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0" applyFont="1" applyBorder="1" applyAlignment="1">
      <alignment horizontal="center" vertical="center"/>
    </xf>
    <xf numFmtId="164" fontId="11" fillId="0" borderId="0" xfId="0" applyFont="1" applyAlignment="1" applyProtection="1">
      <alignment horizontal="left" vertical="center"/>
    </xf>
    <xf numFmtId="164" fontId="10" fillId="0" borderId="12" xfId="0" applyFont="1" applyBorder="1" applyAlignment="1" applyProtection="1">
      <alignment horizontal="center"/>
    </xf>
    <xf numFmtId="170" fontId="8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Border="1" applyAlignment="1" applyProtection="1"/>
    <xf numFmtId="164" fontId="10" fillId="0" borderId="8" xfId="0" applyFont="1" applyBorder="1" applyProtection="1">
      <protection locked="0"/>
    </xf>
    <xf numFmtId="164" fontId="10" fillId="0" borderId="0" xfId="0" applyFont="1" applyBorder="1" applyAlignment="1" applyProtection="1">
      <alignment horizontal="right"/>
      <protection locked="0"/>
    </xf>
    <xf numFmtId="164" fontId="10" fillId="0" borderId="8" xfId="0" applyFont="1" applyBorder="1" applyAlignment="1" applyProtection="1">
      <alignment horizontal="left"/>
      <protection locked="0"/>
    </xf>
    <xf numFmtId="164" fontId="9" fillId="0" borderId="9" xfId="0" applyFont="1" applyBorder="1" applyProtection="1">
      <protection locked="0"/>
    </xf>
    <xf numFmtId="164" fontId="9" fillId="0" borderId="2" xfId="0" applyFont="1" applyBorder="1" applyProtection="1">
      <protection locked="0"/>
    </xf>
    <xf numFmtId="164" fontId="9" fillId="0" borderId="10" xfId="0" applyFont="1" applyBorder="1" applyProtection="1">
      <protection locked="0"/>
    </xf>
    <xf numFmtId="164" fontId="9" fillId="0" borderId="0" xfId="0" applyFont="1" applyProtection="1">
      <protection locked="0"/>
    </xf>
    <xf numFmtId="164" fontId="9" fillId="0" borderId="8" xfId="0" applyFont="1" applyBorder="1" applyProtection="1">
      <protection locked="0"/>
    </xf>
    <xf numFmtId="164" fontId="9" fillId="0" borderId="0" xfId="0" applyFont="1" applyBorder="1" applyProtection="1">
      <protection locked="0"/>
    </xf>
    <xf numFmtId="164" fontId="9" fillId="0" borderId="11" xfId="0" applyFont="1" applyBorder="1" applyProtection="1">
      <protection locked="0"/>
    </xf>
    <xf numFmtId="49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Font="1" applyBorder="1" applyProtection="1"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4" fontId="11" fillId="0" borderId="30" xfId="2" applyFont="1" applyBorder="1" applyAlignment="1" applyProtection="1">
      <alignment horizontal="center"/>
      <protection locked="0"/>
    </xf>
    <xf numFmtId="44" fontId="11" fillId="0" borderId="25" xfId="2" applyFont="1" applyFill="1" applyBorder="1" applyAlignment="1" applyProtection="1">
      <alignment horizontal="center"/>
      <protection locked="0"/>
    </xf>
    <xf numFmtId="44" fontId="11" fillId="0" borderId="30" xfId="2" applyFont="1" applyFill="1" applyBorder="1" applyAlignment="1" applyProtection="1">
      <alignment horizontal="center"/>
      <protection locked="0"/>
    </xf>
    <xf numFmtId="44" fontId="11" fillId="0" borderId="10" xfId="2" applyFont="1" applyBorder="1" applyAlignment="1" applyProtection="1">
      <alignment horizontal="center"/>
      <protection locked="0"/>
    </xf>
    <xf numFmtId="44" fontId="11" fillId="0" borderId="11" xfId="2" applyFont="1" applyBorder="1" applyAlignment="1" applyProtection="1">
      <alignment horizontal="center"/>
      <protection locked="0"/>
    </xf>
    <xf numFmtId="44" fontId="11" fillId="0" borderId="19" xfId="2" applyFont="1" applyBorder="1" applyAlignment="1" applyProtection="1">
      <alignment horizontal="center"/>
      <protection locked="0"/>
    </xf>
    <xf numFmtId="44" fontId="11" fillId="0" borderId="21" xfId="2" applyFont="1" applyBorder="1" applyAlignment="1" applyProtection="1">
      <protection locked="0"/>
    </xf>
    <xf numFmtId="164" fontId="11" fillId="0" borderId="26" xfId="0" applyFont="1" applyFill="1" applyBorder="1" applyAlignment="1" applyProtection="1">
      <alignment vertical="center"/>
      <protection locked="0"/>
    </xf>
    <xf numFmtId="164" fontId="11" fillId="0" borderId="1" xfId="0" applyFont="1" applyFill="1" applyBorder="1" applyAlignment="1" applyProtection="1">
      <alignment vertical="center"/>
      <protection locked="0"/>
    </xf>
    <xf numFmtId="44" fontId="11" fillId="0" borderId="19" xfId="2" applyFont="1" applyBorder="1" applyAlignment="1" applyProtection="1">
      <protection locked="0"/>
    </xf>
    <xf numFmtId="169" fontId="11" fillId="0" borderId="19" xfId="2" applyNumberFormat="1" applyFont="1" applyBorder="1" applyAlignment="1" applyProtection="1">
      <protection locked="0"/>
    </xf>
    <xf numFmtId="43" fontId="0" fillId="0" borderId="0" xfId="1" applyNumberFormat="1" applyFont="1" applyBorder="1"/>
    <xf numFmtId="0" fontId="24" fillId="3" borderId="0" xfId="0" applyNumberFormat="1" applyFont="1" applyFill="1" applyBorder="1" applyAlignment="1" applyProtection="1">
      <alignment vertical="center"/>
      <protection locked="0"/>
    </xf>
    <xf numFmtId="164" fontId="11" fillId="0" borderId="0" xfId="0" applyFont="1" applyAlignment="1" applyProtection="1">
      <alignment horizontal="right" vertical="center"/>
    </xf>
    <xf numFmtId="164" fontId="9" fillId="0" borderId="18" xfId="0" applyFont="1" applyBorder="1" applyAlignment="1" applyProtection="1">
      <alignment horizontal="left" vertical="center"/>
      <protection locked="0"/>
    </xf>
    <xf numFmtId="164" fontId="6" fillId="0" borderId="0" xfId="0" applyFont="1" applyAlignment="1" applyProtection="1">
      <alignment horizontal="center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center" wrapText="1"/>
      <protection locked="0"/>
    </xf>
    <xf numFmtId="164" fontId="11" fillId="0" borderId="0" xfId="0" applyFont="1" applyAlignment="1" applyProtection="1">
      <alignment horizontal="right" vertical="center"/>
    </xf>
    <xf numFmtId="164" fontId="13" fillId="0" borderId="0" xfId="0" applyFont="1" applyAlignment="1" applyProtection="1">
      <alignment horizontal="center"/>
    </xf>
    <xf numFmtId="164" fontId="24" fillId="0" borderId="0" xfId="0" applyFont="1" applyAlignment="1" applyProtection="1">
      <alignment vertical="center"/>
      <protection locked="0"/>
    </xf>
    <xf numFmtId="164" fontId="18" fillId="0" borderId="0" xfId="0" applyFont="1" applyAlignment="1" applyProtection="1">
      <alignment vertical="center"/>
      <protection locked="0"/>
    </xf>
    <xf numFmtId="164" fontId="0" fillId="0" borderId="0" xfId="0" applyFont="1" applyProtection="1">
      <protection locked="0"/>
    </xf>
    <xf numFmtId="164" fontId="25" fillId="0" borderId="0" xfId="0" applyFont="1" applyAlignment="1" applyProtection="1">
      <alignment vertical="center"/>
      <protection locked="0"/>
    </xf>
    <xf numFmtId="164" fontId="9" fillId="0" borderId="18" xfId="0" applyFont="1" applyBorder="1" applyProtection="1">
      <protection locked="0"/>
    </xf>
    <xf numFmtId="164" fontId="10" fillId="0" borderId="15" xfId="0" applyFont="1" applyBorder="1" applyProtection="1">
      <protection locked="0"/>
    </xf>
    <xf numFmtId="170" fontId="11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15" xfId="0" applyFont="1" applyBorder="1" applyProtection="1">
      <protection locked="0"/>
    </xf>
    <xf numFmtId="164" fontId="0" fillId="0" borderId="28" xfId="0" applyFont="1" applyBorder="1" applyProtection="1">
      <protection locked="0"/>
    </xf>
    <xf numFmtId="164" fontId="10" fillId="0" borderId="0" xfId="0" applyFont="1" applyProtection="1">
      <protection locked="0"/>
    </xf>
    <xf numFmtId="164" fontId="10" fillId="0" borderId="15" xfId="0" applyFont="1" applyBorder="1" applyAlignment="1" applyProtection="1">
      <alignment vertical="center"/>
      <protection locked="0"/>
    </xf>
    <xf numFmtId="164" fontId="9" fillId="0" borderId="15" xfId="0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vertical="center"/>
      <protection locked="0"/>
    </xf>
    <xf numFmtId="164" fontId="11" fillId="0" borderId="8" xfId="0" applyFont="1" applyBorder="1" applyAlignment="1" applyProtection="1">
      <alignment horizontal="left" vertical="center"/>
      <protection locked="0"/>
    </xf>
    <xf numFmtId="164" fontId="8" fillId="0" borderId="0" xfId="0" applyFont="1" applyBorder="1" applyAlignment="1" applyProtection="1">
      <alignment horizontal="right" vertical="center"/>
      <protection locked="0"/>
    </xf>
    <xf numFmtId="164" fontId="11" fillId="0" borderId="0" xfId="0" applyFont="1" applyBorder="1" applyAlignment="1" applyProtection="1">
      <alignment horizontal="center" vertical="center"/>
      <protection locked="0"/>
    </xf>
    <xf numFmtId="164" fontId="11" fillId="0" borderId="8" xfId="0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Border="1" applyAlignment="1" applyProtection="1">
      <alignment horizontal="right" vertical="center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0" applyFont="1" applyFill="1" applyAlignment="1" applyProtection="1">
      <alignment vertical="center"/>
      <protection locked="0"/>
    </xf>
    <xf numFmtId="164" fontId="11" fillId="0" borderId="9" xfId="0" applyFont="1" applyFill="1" applyBorder="1" applyAlignment="1" applyProtection="1">
      <alignment horizontal="left" vertical="center"/>
      <protection locked="0"/>
    </xf>
    <xf numFmtId="164" fontId="8" fillId="0" borderId="2" xfId="0" applyFont="1" applyFill="1" applyBorder="1" applyAlignment="1" applyProtection="1">
      <alignment horizontal="right" vertical="center"/>
      <protection locked="0"/>
    </xf>
    <xf numFmtId="164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0" applyFont="1" applyFill="1" applyBorder="1" applyAlignment="1" applyProtection="1">
      <alignment horizontal="center" vertical="center"/>
      <protection locked="0"/>
    </xf>
    <xf numFmtId="164" fontId="11" fillId="2" borderId="24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Protection="1">
      <protection locked="0"/>
    </xf>
    <xf numFmtId="173" fontId="5" fillId="0" borderId="0" xfId="1" applyNumberFormat="1" applyFont="1" applyProtection="1">
      <protection locked="0"/>
    </xf>
    <xf numFmtId="173" fontId="3" fillId="0" borderId="0" xfId="1" applyNumberFormat="1" applyFont="1" applyProtection="1">
      <protection locked="0"/>
    </xf>
    <xf numFmtId="173" fontId="31" fillId="0" borderId="0" xfId="1" applyNumberFormat="1" applyFont="1" applyProtection="1">
      <protection locked="0"/>
    </xf>
    <xf numFmtId="164" fontId="24" fillId="0" borderId="0" xfId="0" applyFont="1" applyAlignment="1" applyProtection="1"/>
    <xf numFmtId="164" fontId="28" fillId="0" borderId="0" xfId="0" applyFont="1" applyAlignment="1" applyProtection="1"/>
    <xf numFmtId="164" fontId="25" fillId="0" borderId="0" xfId="0" applyFont="1" applyAlignment="1" applyProtection="1">
      <alignment horizontal="left" vertical="top"/>
    </xf>
    <xf numFmtId="164" fontId="28" fillId="0" borderId="0" xfId="0" applyFont="1" applyAlignment="1" applyProtection="1">
      <alignment horizontal="center"/>
    </xf>
    <xf numFmtId="173" fontId="31" fillId="0" borderId="0" xfId="1" applyNumberFormat="1" applyFont="1" applyAlignment="1" applyProtection="1">
      <alignment horizontal="left" vertical="center" wrapText="1"/>
    </xf>
    <xf numFmtId="164" fontId="0" fillId="0" borderId="21" xfId="0" applyFont="1" applyBorder="1" applyProtection="1"/>
    <xf numFmtId="164" fontId="0" fillId="0" borderId="26" xfId="0" applyFont="1" applyBorder="1" applyProtection="1"/>
    <xf numFmtId="166" fontId="11" fillId="5" borderId="21" xfId="2" applyNumberFormat="1" applyFont="1" applyFill="1" applyBorder="1" applyAlignment="1" applyProtection="1"/>
    <xf numFmtId="164" fontId="0" fillId="0" borderId="27" xfId="0" applyFont="1" applyBorder="1" applyProtection="1"/>
    <xf numFmtId="164" fontId="26" fillId="0" borderId="0" xfId="0" applyFont="1" applyProtection="1">
      <protection locked="0"/>
    </xf>
    <xf numFmtId="164" fontId="9" fillId="0" borderId="0" xfId="0" applyFont="1" applyAlignment="1" applyProtection="1">
      <alignment horizontal="right"/>
      <protection locked="0"/>
    </xf>
    <xf numFmtId="0" fontId="10" fillId="0" borderId="2" xfId="0" applyNumberFormat="1" applyFont="1" applyBorder="1" applyAlignment="1" applyProtection="1">
      <protection locked="0"/>
    </xf>
    <xf numFmtId="164" fontId="9" fillId="0" borderId="0" xfId="0" applyFont="1" applyAlignment="1" applyProtection="1">
      <alignment horizontal="right" wrapText="1"/>
      <protection locked="0"/>
    </xf>
    <xf numFmtId="164" fontId="5" fillId="0" borderId="3" xfId="0" applyFont="1" applyBorder="1" applyAlignment="1" applyProtection="1">
      <protection locked="0"/>
    </xf>
    <xf numFmtId="164" fontId="3" fillId="0" borderId="3" xfId="0" applyFont="1" applyBorder="1" applyAlignment="1" applyProtection="1">
      <protection locked="0"/>
    </xf>
    <xf numFmtId="164" fontId="5" fillId="0" borderId="0" xfId="0" applyFont="1" applyProtection="1">
      <protection locked="0"/>
    </xf>
    <xf numFmtId="164" fontId="3" fillId="0" borderId="0" xfId="0" applyFont="1" applyProtection="1"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164" fontId="9" fillId="3" borderId="0" xfId="0" applyFont="1" applyFill="1" applyBorder="1" applyAlignment="1" applyProtection="1">
      <alignment horizontal="left" vertical="center" wrapText="1"/>
      <protection locked="0"/>
    </xf>
    <xf numFmtId="169" fontId="11" fillId="0" borderId="0" xfId="2" applyNumberFormat="1" applyFont="1" applyFill="1" applyAlignment="1" applyProtection="1">
      <alignment horizontal="center" vertical="center"/>
    </xf>
    <xf numFmtId="169" fontId="9" fillId="3" borderId="0" xfId="2" applyNumberFormat="1" applyFont="1" applyFill="1" applyBorder="1" applyAlignment="1" applyProtection="1">
      <alignment horizontal="center" vertical="center"/>
      <protection locked="0"/>
    </xf>
    <xf numFmtId="168" fontId="21" fillId="0" borderId="0" xfId="1" applyNumberFormat="1" applyFont="1" applyAlignment="1" applyProtection="1">
      <alignment horizontal="left" vertical="center" wrapText="1"/>
    </xf>
    <xf numFmtId="164" fontId="9" fillId="0" borderId="0" xfId="0" applyFont="1" applyAlignment="1" applyProtection="1">
      <alignment horizontal="center" vertical="center"/>
    </xf>
    <xf numFmtId="164" fontId="0" fillId="0" borderId="0" xfId="0" applyAlignment="1" applyProtection="1">
      <alignment horizontal="center"/>
    </xf>
    <xf numFmtId="164" fontId="6" fillId="0" borderId="0" xfId="0" applyFont="1" applyAlignment="1" applyProtection="1">
      <alignment horizontal="left" vertical="center" wrapText="1"/>
    </xf>
    <xf numFmtId="164" fontId="11" fillId="0" borderId="0" xfId="0" applyFont="1" applyAlignment="1" applyProtection="1">
      <alignment horizontal="right" vertical="center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28" fillId="0" borderId="0" xfId="0" applyFont="1" applyAlignment="1">
      <alignment horizontal="center"/>
    </xf>
    <xf numFmtId="0" fontId="24" fillId="3" borderId="0" xfId="0" applyNumberFormat="1" applyFont="1" applyFill="1" applyBorder="1" applyAlignment="1" applyProtection="1">
      <alignment horizontal="left" vertical="center"/>
      <protection locked="0"/>
    </xf>
    <xf numFmtId="172" fontId="24" fillId="3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8" xfId="0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 horizontal="left"/>
      <protection locked="0"/>
    </xf>
    <xf numFmtId="164" fontId="10" fillId="0" borderId="14" xfId="0" applyFont="1" applyBorder="1" applyAlignment="1" applyProtection="1">
      <alignment horizontal="left"/>
      <protection locked="0"/>
    </xf>
    <xf numFmtId="164" fontId="9" fillId="0" borderId="20" xfId="0" applyFont="1" applyBorder="1" applyAlignment="1" applyProtection="1">
      <alignment horizontal="center"/>
      <protection locked="0"/>
    </xf>
    <xf numFmtId="164" fontId="9" fillId="0" borderId="29" xfId="0" applyFont="1" applyBorder="1" applyAlignment="1" applyProtection="1">
      <alignment horizontal="center"/>
      <protection locked="0"/>
    </xf>
    <xf numFmtId="164" fontId="9" fillId="0" borderId="8" xfId="0" applyFont="1" applyBorder="1" applyAlignment="1" applyProtection="1">
      <alignment horizontal="left" vertical="center"/>
      <protection locked="0"/>
    </xf>
    <xf numFmtId="164" fontId="9" fillId="0" borderId="0" xfId="0" applyFont="1" applyBorder="1" applyAlignment="1" applyProtection="1">
      <alignment horizontal="left" vertical="center"/>
      <protection locked="0"/>
    </xf>
    <xf numFmtId="164" fontId="9" fillId="0" borderId="11" xfId="0" applyFont="1" applyBorder="1" applyAlignment="1" applyProtection="1">
      <alignment horizontal="left" vertical="center"/>
      <protection locked="0"/>
    </xf>
    <xf numFmtId="164" fontId="8" fillId="0" borderId="14" xfId="0" applyFont="1" applyBorder="1" applyAlignment="1" applyProtection="1">
      <alignment horizontal="left" wrapText="1"/>
      <protection locked="0"/>
    </xf>
    <xf numFmtId="167" fontId="10" fillId="0" borderId="14" xfId="0" applyNumberFormat="1" applyFont="1" applyBorder="1" applyAlignment="1" applyProtection="1">
      <alignment horizontal="left"/>
      <protection locked="0"/>
    </xf>
    <xf numFmtId="167" fontId="10" fillId="0" borderId="30" xfId="0" applyNumberFormat="1" applyFont="1" applyBorder="1" applyAlignment="1" applyProtection="1">
      <alignment horizontal="left"/>
      <protection locked="0"/>
    </xf>
    <xf numFmtId="164" fontId="8" fillId="0" borderId="12" xfId="0" applyFont="1" applyBorder="1" applyAlignment="1" applyProtection="1">
      <alignment horizontal="left" wrapText="1"/>
      <protection locked="0"/>
    </xf>
    <xf numFmtId="164" fontId="9" fillId="0" borderId="18" xfId="0" applyFont="1" applyBorder="1" applyAlignment="1" applyProtection="1">
      <alignment horizontal="left" vertical="center"/>
      <protection locked="0"/>
    </xf>
    <xf numFmtId="164" fontId="9" fillId="0" borderId="15" xfId="0" applyFont="1" applyBorder="1" applyAlignment="1" applyProtection="1">
      <alignment horizontal="left" vertical="center"/>
      <protection locked="0"/>
    </xf>
    <xf numFmtId="164" fontId="9" fillId="0" borderId="28" xfId="0" applyFont="1" applyBorder="1" applyAlignment="1" applyProtection="1">
      <alignment horizontal="left" vertical="center"/>
      <protection locked="0"/>
    </xf>
    <xf numFmtId="164" fontId="10" fillId="0" borderId="30" xfId="0" applyFont="1" applyBorder="1" applyAlignment="1" applyProtection="1">
      <alignment horizontal="left"/>
      <protection locked="0"/>
    </xf>
    <xf numFmtId="164" fontId="13" fillId="0" borderId="0" xfId="0" applyFont="1" applyAlignment="1" applyProtection="1">
      <alignment horizontal="center"/>
    </xf>
    <xf numFmtId="164" fontId="10" fillId="0" borderId="17" xfId="0" applyFont="1" applyBorder="1" applyAlignment="1" applyProtection="1">
      <alignment horizontal="left"/>
    </xf>
    <xf numFmtId="164" fontId="10" fillId="0" borderId="25" xfId="0" applyFont="1" applyBorder="1" applyAlignment="1" applyProtection="1">
      <alignment horizontal="left"/>
    </xf>
    <xf numFmtId="164" fontId="32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0" fontId="18" fillId="0" borderId="0" xfId="0" applyNumberFormat="1" applyFont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</xf>
    <xf numFmtId="170" fontId="11" fillId="0" borderId="21" xfId="0" applyNumberFormat="1" applyFont="1" applyFill="1" applyBorder="1" applyAlignment="1" applyProtection="1">
      <alignment horizontal="center" vertical="center"/>
      <protection locked="0"/>
    </xf>
    <xf numFmtId="170" fontId="11" fillId="0" borderId="8" xfId="0" applyNumberFormat="1" applyFont="1" applyFill="1" applyBorder="1" applyAlignment="1" applyProtection="1">
      <alignment horizontal="center" vertical="center"/>
      <protection locked="0"/>
    </xf>
    <xf numFmtId="170" fontId="11" fillId="0" borderId="9" xfId="0" applyNumberFormat="1" applyFont="1" applyFill="1" applyBorder="1" applyAlignment="1" applyProtection="1">
      <alignment horizontal="center" vertical="center"/>
      <protection locked="0"/>
    </xf>
    <xf numFmtId="170" fontId="11" fillId="0" borderId="26" xfId="0" applyNumberFormat="1" applyFont="1" applyFill="1" applyBorder="1" applyAlignment="1" applyProtection="1">
      <alignment horizontal="center" vertical="center"/>
      <protection locked="0"/>
    </xf>
    <xf numFmtId="170" fontId="11" fillId="0" borderId="27" xfId="0" applyNumberFormat="1" applyFont="1" applyFill="1" applyBorder="1" applyAlignment="1" applyProtection="1">
      <alignment horizontal="center" vertical="center"/>
      <protection locked="0"/>
    </xf>
    <xf numFmtId="164" fontId="11" fillId="0" borderId="21" xfId="0" applyFont="1" applyFill="1" applyBorder="1" applyAlignment="1" applyProtection="1">
      <alignment horizontal="center" vertical="center"/>
      <protection locked="0"/>
    </xf>
    <xf numFmtId="164" fontId="11" fillId="0" borderId="26" xfId="0" applyFont="1" applyFill="1" applyBorder="1" applyAlignment="1" applyProtection="1">
      <alignment horizontal="center" vertical="center"/>
      <protection locked="0"/>
    </xf>
    <xf numFmtId="164" fontId="11" fillId="0" borderId="27" xfId="0" applyFont="1" applyFill="1" applyBorder="1" applyAlignment="1" applyProtection="1">
      <alignment horizontal="center" vertical="center"/>
      <protection locked="0"/>
    </xf>
    <xf numFmtId="164" fontId="11" fillId="5" borderId="21" xfId="0" applyFont="1" applyFill="1" applyBorder="1" applyAlignment="1" applyProtection="1">
      <alignment horizontal="center" vertical="center" wrapText="1"/>
    </xf>
    <xf numFmtId="164" fontId="11" fillId="5" borderId="26" xfId="0" applyFont="1" applyFill="1" applyBorder="1" applyAlignment="1" applyProtection="1">
      <alignment horizontal="center" vertical="center" wrapText="1"/>
    </xf>
    <xf numFmtId="164" fontId="11" fillId="5" borderId="27" xfId="0" applyFont="1" applyFill="1" applyBorder="1" applyAlignment="1" applyProtection="1">
      <alignment horizontal="center" vertical="center" wrapText="1"/>
    </xf>
    <xf numFmtId="170" fontId="11" fillId="0" borderId="18" xfId="0" applyNumberFormat="1" applyFont="1" applyFill="1" applyBorder="1" applyAlignment="1" applyProtection="1">
      <alignment horizontal="center" vertical="center"/>
      <protection locked="0"/>
    </xf>
    <xf numFmtId="164" fontId="28" fillId="0" borderId="0" xfId="0" applyFont="1" applyAlignment="1" applyProtection="1">
      <alignment horizontal="center"/>
    </xf>
    <xf numFmtId="164" fontId="11" fillId="0" borderId="0" xfId="0" applyFont="1" applyBorder="1" applyAlignment="1" applyProtection="1">
      <alignment horizontal="left" vertical="center" wrapText="1"/>
    </xf>
    <xf numFmtId="164" fontId="11" fillId="5" borderId="21" xfId="0" applyFont="1" applyFill="1" applyBorder="1" applyAlignment="1" applyProtection="1">
      <alignment horizontal="center" vertical="center"/>
    </xf>
    <xf numFmtId="164" fontId="11" fillId="5" borderId="26" xfId="0" applyFont="1" applyFill="1" applyBorder="1" applyAlignment="1" applyProtection="1">
      <alignment horizontal="center" vertical="center"/>
    </xf>
    <xf numFmtId="164" fontId="11" fillId="5" borderId="27" xfId="0" applyFont="1" applyFill="1" applyBorder="1" applyAlignment="1" applyProtection="1">
      <alignment horizontal="center" vertical="center"/>
    </xf>
    <xf numFmtId="164" fontId="11" fillId="5" borderId="28" xfId="0" applyFont="1" applyFill="1" applyBorder="1" applyAlignment="1" applyProtection="1">
      <alignment horizontal="right" vertical="center"/>
    </xf>
    <xf numFmtId="164" fontId="11" fillId="5" borderId="10" xfId="0" applyFont="1" applyFill="1" applyBorder="1" applyAlignment="1" applyProtection="1">
      <alignment horizontal="right" vertical="center"/>
    </xf>
    <xf numFmtId="164" fontId="11" fillId="5" borderId="23" xfId="0" applyFont="1" applyFill="1" applyBorder="1" applyAlignment="1" applyProtection="1">
      <alignment horizontal="center" vertical="center" wrapText="1"/>
    </xf>
    <xf numFmtId="164" fontId="30" fillId="0" borderId="0" xfId="0" applyFont="1" applyAlignment="1" applyProtection="1">
      <alignment horizontal="center" vertical="top"/>
    </xf>
    <xf numFmtId="164" fontId="9" fillId="5" borderId="18" xfId="0" applyFont="1" applyFill="1" applyBorder="1" applyAlignment="1" applyProtection="1">
      <alignment horizontal="center" vertical="center" wrapText="1"/>
    </xf>
    <xf numFmtId="164" fontId="9" fillId="5" borderId="9" xfId="0" applyFont="1" applyFill="1" applyBorder="1" applyAlignment="1" applyProtection="1">
      <alignment horizontal="center" vertical="center" wrapText="1"/>
    </xf>
    <xf numFmtId="164" fontId="9" fillId="0" borderId="6" xfId="0" applyFont="1" applyBorder="1" applyAlignment="1" applyProtection="1">
      <alignment horizontal="left" vertical="center"/>
    </xf>
    <xf numFmtId="164" fontId="9" fillId="0" borderId="7" xfId="0" applyFont="1" applyBorder="1" applyAlignment="1" applyProtection="1">
      <alignment horizontal="left" vertical="center"/>
    </xf>
    <xf numFmtId="164" fontId="11" fillId="5" borderId="24" xfId="0" applyFont="1" applyFill="1" applyBorder="1" applyAlignment="1" applyProtection="1">
      <alignment horizontal="right" vertical="center"/>
    </xf>
    <xf numFmtId="164" fontId="11" fillId="5" borderId="38" xfId="0" applyFont="1" applyFill="1" applyBorder="1" applyAlignment="1" applyProtection="1">
      <alignment horizontal="right" vertical="center"/>
    </xf>
    <xf numFmtId="164" fontId="13" fillId="0" borderId="0" xfId="0" applyFont="1" applyAlignment="1" applyProtection="1">
      <alignment horizontal="center" vertical="top"/>
    </xf>
    <xf numFmtId="164" fontId="27" fillId="0" borderId="0" xfId="0" applyFont="1" applyAlignment="1" applyProtection="1">
      <alignment horizontal="left" vertical="center" wrapText="1"/>
    </xf>
    <xf numFmtId="164" fontId="11" fillId="5" borderId="18" xfId="0" applyFont="1" applyFill="1" applyBorder="1" applyAlignment="1" applyProtection="1">
      <alignment horizontal="right" vertical="center"/>
    </xf>
    <xf numFmtId="164" fontId="11" fillId="5" borderId="32" xfId="0" applyFont="1" applyFill="1" applyBorder="1" applyAlignment="1" applyProtection="1">
      <alignment horizontal="right" vertical="center"/>
    </xf>
    <xf numFmtId="164" fontId="11" fillId="5" borderId="9" xfId="0" applyFont="1" applyFill="1" applyBorder="1" applyAlignment="1" applyProtection="1">
      <alignment horizontal="right" vertical="center"/>
    </xf>
    <xf numFmtId="164" fontId="11" fillId="5" borderId="31" xfId="0" applyFont="1" applyFill="1" applyBorder="1" applyAlignment="1" applyProtection="1">
      <alignment horizontal="right" vertical="center"/>
    </xf>
    <xf numFmtId="49" fontId="11" fillId="5" borderId="16" xfId="0" applyNumberFormat="1" applyFont="1" applyFill="1" applyBorder="1" applyAlignment="1" applyProtection="1">
      <alignment horizontal="center" vertical="center"/>
    </xf>
    <xf numFmtId="49" fontId="11" fillId="5" borderId="34" xfId="0" applyNumberFormat="1" applyFont="1" applyFill="1" applyBorder="1" applyAlignment="1" applyProtection="1">
      <alignment horizontal="center" vertical="center"/>
    </xf>
    <xf numFmtId="164" fontId="9" fillId="5" borderId="18" xfId="0" applyFont="1" applyFill="1" applyBorder="1" applyAlignment="1" applyProtection="1">
      <alignment horizontal="center" vertical="center"/>
    </xf>
    <xf numFmtId="164" fontId="9" fillId="5" borderId="28" xfId="0" applyFont="1" applyFill="1" applyBorder="1" applyAlignment="1" applyProtection="1">
      <alignment horizontal="center" vertical="center"/>
    </xf>
    <xf numFmtId="164" fontId="9" fillId="5" borderId="9" xfId="0" applyFont="1" applyFill="1" applyBorder="1" applyAlignment="1" applyProtection="1">
      <alignment horizontal="center" vertical="center"/>
    </xf>
    <xf numFmtId="164" fontId="9" fillId="5" borderId="10" xfId="0" applyFont="1" applyFill="1" applyBorder="1" applyAlignment="1" applyProtection="1">
      <alignment horizontal="center" vertical="center"/>
    </xf>
    <xf numFmtId="164" fontId="9" fillId="5" borderId="21" xfId="0" applyFont="1" applyFill="1" applyBorder="1" applyAlignment="1" applyProtection="1">
      <alignment horizontal="center" vertical="center"/>
    </xf>
    <xf numFmtId="164" fontId="9" fillId="5" borderId="27" xfId="0" applyFont="1" applyFill="1" applyBorder="1" applyAlignment="1" applyProtection="1">
      <alignment horizontal="center" vertical="center"/>
    </xf>
    <xf numFmtId="164" fontId="9" fillId="0" borderId="4" xfId="0" applyFont="1" applyBorder="1" applyAlignment="1" applyProtection="1">
      <alignment horizontal="left" vertical="center"/>
    </xf>
    <xf numFmtId="164" fontId="9" fillId="0" borderId="5" xfId="0" applyFont="1" applyBorder="1" applyAlignment="1" applyProtection="1">
      <alignment horizontal="left" vertical="center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28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center" wrapText="1"/>
      <protection locked="0"/>
    </xf>
    <xf numFmtId="0" fontId="10" fillId="0" borderId="9" xfId="0" applyNumberFormat="1" applyFont="1" applyBorder="1" applyAlignment="1" applyProtection="1">
      <alignment horizontal="left" vertical="center" wrapText="1"/>
    </xf>
    <xf numFmtId="0" fontId="10" fillId="0" borderId="2" xfId="0" applyNumberFormat="1" applyFont="1" applyBorder="1" applyAlignment="1" applyProtection="1">
      <alignment horizontal="left" vertical="center" wrapText="1"/>
    </xf>
    <xf numFmtId="0" fontId="10" fillId="0" borderId="10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Border="1" applyAlignment="1" applyProtection="1">
      <alignment horizontal="left" vertical="center" wrapText="1"/>
      <protection locked="0"/>
    </xf>
    <xf numFmtId="164" fontId="11" fillId="2" borderId="24" xfId="0" applyFont="1" applyFill="1" applyBorder="1" applyAlignment="1" applyProtection="1">
      <alignment horizontal="center" vertical="center"/>
      <protection locked="0"/>
    </xf>
    <xf numFmtId="164" fontId="11" fillId="2" borderId="3" xfId="0" applyFont="1" applyFill="1" applyBorder="1" applyAlignment="1" applyProtection="1">
      <alignment horizontal="center" vertical="center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30" fillId="0" borderId="0" xfId="0" applyFont="1" applyAlignment="1" applyProtection="1">
      <alignment horizontal="center" vertical="center"/>
    </xf>
    <xf numFmtId="164" fontId="28" fillId="0" borderId="0" xfId="0" applyFont="1" applyAlignment="1" applyProtection="1">
      <alignment horizontal="center" vertical="center"/>
      <protection locked="0"/>
    </xf>
    <xf numFmtId="164" fontId="13" fillId="0" borderId="0" xfId="0" applyFont="1" applyAlignment="1" applyProtection="1">
      <alignment horizontal="center" vertical="center"/>
    </xf>
    <xf numFmtId="164" fontId="6" fillId="0" borderId="0" xfId="0" applyFont="1" applyAlignment="1" applyProtection="1">
      <alignment horizontal="center"/>
    </xf>
  </cellXfs>
  <cellStyles count="13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2 2" xfId="9"/>
    <cellStyle name="Normal 2 3" xfId="7"/>
    <cellStyle name="Normal 2 3 2" xfId="10"/>
    <cellStyle name="Normal 2 4" xfId="8"/>
    <cellStyle name="Normal 3" xfId="5"/>
    <cellStyle name="Normal 3 2" xfId="6"/>
    <cellStyle name="Normal 3 2 2" xfId="11"/>
    <cellStyle name="Normal 3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30480</xdr:rowOff>
    </xdr:from>
    <xdr:to>
      <xdr:col>9</xdr:col>
      <xdr:colOff>2116455</xdr:colOff>
      <xdr:row>4</xdr:row>
      <xdr:rowOff>59055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675" y="401955"/>
          <a:ext cx="8164830" cy="1143000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75273</xdr:colOff>
      <xdr:row>3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A1:Q519"/>
  <sheetViews>
    <sheetView showGridLines="0" tabSelected="1" zoomScaleNormal="100" workbookViewId="0">
      <selection activeCell="D11" sqref="D11:I11"/>
    </sheetView>
  </sheetViews>
  <sheetFormatPr defaultRowHeight="11.25" x14ac:dyDescent="0.2"/>
  <cols>
    <col min="1" max="1" width="7.33203125" customWidth="1"/>
    <col min="2" max="2" width="6" customWidth="1"/>
    <col min="3" max="3" width="19" customWidth="1"/>
    <col min="4" max="4" width="5.5" customWidth="1"/>
    <col min="5" max="5" width="2.1640625" customWidth="1"/>
    <col min="6" max="6" width="6.5" customWidth="1"/>
    <col min="7" max="7" width="3.33203125" customWidth="1"/>
    <col min="8" max="8" width="13.1640625" customWidth="1"/>
    <col min="9" max="9" width="44" customWidth="1"/>
    <col min="10" max="10" width="39.83203125" customWidth="1"/>
    <col min="16" max="16" width="11.1640625" customWidth="1"/>
    <col min="17" max="17" width="29.6640625" hidden="1" customWidth="1"/>
    <col min="18" max="18" width="9.1640625" customWidth="1"/>
  </cols>
  <sheetData>
    <row r="1" spans="1:17" s="6" customFormat="1" ht="15.75" x14ac:dyDescent="0.25">
      <c r="A1" s="94" t="s">
        <v>68</v>
      </c>
      <c r="B1" s="92"/>
      <c r="C1" s="95"/>
    </row>
    <row r="2" spans="1:17" s="6" customFormat="1" ht="15" x14ac:dyDescent="0.25">
      <c r="A2" s="93" t="s">
        <v>69</v>
      </c>
      <c r="B2" s="87"/>
      <c r="C2" s="95"/>
    </row>
    <row r="3" spans="1:17" ht="29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7.75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18"/>
      <c r="L4" s="18"/>
      <c r="M4" s="18"/>
      <c r="N4" s="18"/>
      <c r="O4" s="18"/>
      <c r="P4" s="18"/>
      <c r="Q4" s="18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.25" customHeight="1" x14ac:dyDescent="0.25">
      <c r="A7" s="211" t="s">
        <v>60</v>
      </c>
      <c r="B7" s="211"/>
      <c r="C7" s="211"/>
      <c r="D7" s="211"/>
      <c r="E7" s="211"/>
      <c r="F7" s="211"/>
      <c r="G7" s="211"/>
      <c r="H7" s="211"/>
      <c r="I7" s="211"/>
      <c r="J7" s="211"/>
      <c r="K7" s="1"/>
      <c r="L7" s="1"/>
      <c r="M7" s="1"/>
      <c r="N7" s="1"/>
      <c r="O7" s="1"/>
      <c r="P7" s="1"/>
      <c r="Q7" s="1"/>
    </row>
    <row r="8" spans="1:17" ht="30" customHeight="1" x14ac:dyDescent="0.25">
      <c r="A8" s="208" t="s">
        <v>37</v>
      </c>
      <c r="B8" s="208"/>
      <c r="C8" s="208"/>
      <c r="D8" s="208"/>
      <c r="E8" s="208"/>
      <c r="F8" s="208"/>
      <c r="G8" s="208"/>
      <c r="H8" s="208"/>
      <c r="I8" s="208"/>
      <c r="J8" s="208"/>
      <c r="K8" s="17"/>
      <c r="L8" s="17"/>
      <c r="M8" s="17"/>
      <c r="N8" s="17"/>
      <c r="O8" s="17"/>
      <c r="P8" s="1"/>
      <c r="Q8" s="1"/>
    </row>
    <row r="9" spans="1:17" ht="7.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7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 x14ac:dyDescent="0.2">
      <c r="A11" s="209" t="s">
        <v>102</v>
      </c>
      <c r="B11" s="209"/>
      <c r="C11" s="209"/>
      <c r="D11" s="202"/>
      <c r="E11" s="202"/>
      <c r="F11" s="202"/>
      <c r="G11" s="202"/>
      <c r="H11" s="202"/>
      <c r="I11" s="202"/>
      <c r="J11" s="41"/>
      <c r="L11" s="1"/>
      <c r="M11" s="1"/>
      <c r="N11" s="1"/>
      <c r="O11" s="1"/>
      <c r="P11" s="1"/>
      <c r="Q11" s="1"/>
    </row>
    <row r="12" spans="1:17" s="30" customFormat="1" ht="7.9" customHeight="1" x14ac:dyDescent="0.25">
      <c r="A12" s="27"/>
      <c r="B12" s="28"/>
      <c r="C12" s="29"/>
      <c r="D12" s="31"/>
      <c r="E12" s="31"/>
      <c r="F12" s="31"/>
      <c r="G12" s="31"/>
      <c r="H12" s="31"/>
      <c r="I12" s="31"/>
      <c r="J12" s="31"/>
      <c r="K12" s="27"/>
      <c r="L12" s="27"/>
      <c r="M12" s="27"/>
      <c r="N12" s="27"/>
      <c r="O12" s="27"/>
      <c r="P12" s="27"/>
      <c r="Q12" s="27"/>
    </row>
    <row r="13" spans="1:17" ht="30" hidden="1" customHeight="1" x14ac:dyDescent="0.2">
      <c r="A13" s="1"/>
      <c r="B13" s="1"/>
      <c r="C13" s="48" t="s">
        <v>44</v>
      </c>
      <c r="D13" s="210"/>
      <c r="E13" s="210"/>
      <c r="F13" s="210"/>
      <c r="G13" s="210"/>
      <c r="H13" s="210"/>
      <c r="I13" s="210"/>
      <c r="J13" s="41" t="str">
        <f>IF(D13="","Please Select Sector or N/A","")</f>
        <v>Please Select Sector or N/A</v>
      </c>
      <c r="K13" s="1"/>
      <c r="L13" s="1"/>
      <c r="M13" s="1"/>
      <c r="N13" s="1"/>
      <c r="O13" s="1"/>
      <c r="P13" s="1"/>
      <c r="Q13" s="2" t="e">
        <f>CONCATENATE(#REF!,D13)</f>
        <v>#REF!</v>
      </c>
    </row>
    <row r="14" spans="1:17" s="30" customFormat="1" ht="7.9" hidden="1" customHeight="1" x14ac:dyDescent="0.25">
      <c r="A14" s="27"/>
      <c r="B14" s="28"/>
      <c r="C14" s="29"/>
      <c r="D14" s="32"/>
      <c r="E14" s="32"/>
      <c r="F14" s="32"/>
      <c r="G14" s="32"/>
      <c r="H14" s="32"/>
      <c r="I14" s="32"/>
      <c r="J14" s="32"/>
      <c r="K14" s="27"/>
      <c r="L14" s="27"/>
      <c r="M14" s="27"/>
      <c r="N14" s="27"/>
      <c r="O14" s="27"/>
      <c r="P14" s="27"/>
      <c r="Q14" s="27"/>
    </row>
    <row r="15" spans="1:17" s="30" customFormat="1" ht="7.9" customHeight="1" x14ac:dyDescent="0.2">
      <c r="A15" s="98"/>
      <c r="B15" s="98"/>
      <c r="C15" s="98"/>
      <c r="D15" s="103"/>
      <c r="E15" s="103"/>
      <c r="F15" s="103"/>
      <c r="G15" s="103"/>
      <c r="H15" s="103"/>
      <c r="I15" s="103"/>
      <c r="J15" s="97"/>
      <c r="K15" s="27"/>
      <c r="L15" s="27"/>
      <c r="M15" s="27"/>
      <c r="N15" s="27"/>
      <c r="O15" s="27"/>
      <c r="P15" s="27"/>
      <c r="Q15" s="27"/>
    </row>
    <row r="16" spans="1:17" s="30" customFormat="1" ht="30" customHeight="1" x14ac:dyDescent="0.2">
      <c r="A16" s="209" t="s">
        <v>72</v>
      </c>
      <c r="B16" s="209"/>
      <c r="C16" s="209"/>
      <c r="D16" s="136" t="s">
        <v>176</v>
      </c>
      <c r="E16" s="136"/>
      <c r="F16" s="136"/>
      <c r="G16" s="136"/>
      <c r="H16" s="136"/>
      <c r="I16" s="136"/>
      <c r="J16" s="97"/>
      <c r="K16" s="27"/>
      <c r="L16" s="27"/>
      <c r="M16" s="27"/>
      <c r="N16" s="27"/>
      <c r="O16" s="27"/>
      <c r="P16" s="27"/>
      <c r="Q16" s="27"/>
    </row>
    <row r="17" spans="1:17" s="30" customFormat="1" ht="7.9" customHeight="1" x14ac:dyDescent="0.25">
      <c r="A17" s="27"/>
      <c r="B17" s="28"/>
      <c r="C17" s="29"/>
      <c r="D17" s="32"/>
      <c r="E17" s="32"/>
      <c r="F17" s="32"/>
      <c r="G17" s="32"/>
      <c r="H17" s="32"/>
      <c r="I17" s="32"/>
      <c r="J17" s="32"/>
      <c r="K17" s="27"/>
      <c r="L17" s="27"/>
      <c r="M17" s="27"/>
      <c r="N17" s="27"/>
      <c r="O17" s="27"/>
      <c r="P17" s="27"/>
      <c r="Q17" s="27"/>
    </row>
    <row r="18" spans="1:17" ht="30" customHeight="1" x14ac:dyDescent="0.2">
      <c r="A18" s="1"/>
      <c r="B18" s="209" t="s">
        <v>45</v>
      </c>
      <c r="C18" s="209"/>
      <c r="D18" s="213" t="s">
        <v>71</v>
      </c>
      <c r="E18" s="213"/>
      <c r="F18" s="213"/>
      <c r="G18" s="213"/>
      <c r="H18" s="1" t="s">
        <v>64</v>
      </c>
      <c r="I18" s="205" t="str">
        <f>IF(D18="","PleaseType Fiscal Year","")</f>
        <v/>
      </c>
      <c r="J18" s="205"/>
      <c r="K18" s="19"/>
      <c r="L18" s="19"/>
      <c r="M18" s="19"/>
      <c r="N18" s="19"/>
      <c r="O18" s="19"/>
      <c r="P18" s="19"/>
      <c r="Q18" s="19"/>
    </row>
    <row r="19" spans="1:17" s="30" customFormat="1" ht="7.9" customHeight="1" x14ac:dyDescent="0.25">
      <c r="A19" s="27"/>
      <c r="B19" s="28"/>
      <c r="C19" s="29"/>
      <c r="D19" s="32"/>
      <c r="E19" s="32"/>
      <c r="F19" s="32"/>
      <c r="G19" s="32"/>
      <c r="H19" s="32"/>
      <c r="I19" s="32"/>
      <c r="J19" s="32"/>
      <c r="K19" s="27"/>
      <c r="L19" s="27"/>
      <c r="M19" s="27"/>
      <c r="N19" s="27"/>
      <c r="O19" s="27"/>
      <c r="P19" s="27"/>
      <c r="Q19" s="27"/>
    </row>
    <row r="20" spans="1:17" ht="30" customHeight="1" x14ac:dyDescent="0.2">
      <c r="A20" s="209" t="s">
        <v>70</v>
      </c>
      <c r="B20" s="209"/>
      <c r="C20" s="209"/>
      <c r="D20" s="212" t="s">
        <v>103</v>
      </c>
      <c r="E20" s="212"/>
      <c r="F20" s="212"/>
      <c r="G20" s="212"/>
      <c r="H20" s="205" t="str">
        <f>IF(D20="","Please Type Contract Number","")</f>
        <v/>
      </c>
      <c r="I20" s="205"/>
      <c r="J20" s="67"/>
      <c r="K20" s="19"/>
      <c r="L20" s="19"/>
      <c r="M20" s="19"/>
      <c r="N20" s="19"/>
      <c r="O20" s="19"/>
      <c r="P20" s="19"/>
      <c r="Q20" s="19" t="str">
        <f>CONCATENATE(D20,E20,F20)</f>
        <v>17-192</v>
      </c>
    </row>
    <row r="21" spans="1:17" ht="7.9" customHeight="1" x14ac:dyDescent="0.2">
      <c r="A21" s="1"/>
      <c r="B21" s="1"/>
      <c r="C21" s="35"/>
      <c r="D21" s="36"/>
      <c r="E21" s="36"/>
      <c r="F21" s="36"/>
      <c r="G21" s="36"/>
      <c r="H21" s="36"/>
      <c r="I21" s="46"/>
      <c r="J21" s="46"/>
      <c r="K21" s="1"/>
      <c r="L21" s="1"/>
      <c r="M21" s="1"/>
      <c r="N21" s="1"/>
      <c r="O21" s="1"/>
      <c r="P21" s="1"/>
      <c r="Q21" s="2"/>
    </row>
    <row r="22" spans="1:17" s="39" customFormat="1" ht="30" customHeight="1" x14ac:dyDescent="0.2">
      <c r="A22" s="37"/>
      <c r="C22" s="49" t="s">
        <v>43</v>
      </c>
      <c r="D22" s="202" t="s">
        <v>101</v>
      </c>
      <c r="E22" s="202"/>
      <c r="F22" s="202"/>
      <c r="G22" s="202"/>
      <c r="H22" s="202"/>
      <c r="I22" s="202"/>
      <c r="J22" s="79" t="str">
        <f>IF(D22="","Please Type Funding Source","")</f>
        <v/>
      </c>
      <c r="K22" s="38"/>
      <c r="L22" s="38"/>
      <c r="M22" s="38"/>
      <c r="N22" s="38"/>
      <c r="O22" s="38"/>
      <c r="P22" s="38"/>
    </row>
    <row r="23" spans="1:17" s="39" customFormat="1" ht="7.9" customHeight="1" x14ac:dyDescent="0.2">
      <c r="A23" s="37"/>
      <c r="B23" s="38"/>
      <c r="C23" s="42"/>
      <c r="D23" s="43"/>
      <c r="E23" s="50"/>
      <c r="F23" s="50"/>
      <c r="G23" s="50"/>
      <c r="H23" s="43"/>
      <c r="I23" s="43"/>
      <c r="J23" s="43"/>
      <c r="K23" s="38"/>
      <c r="L23" s="38"/>
      <c r="M23" s="38"/>
      <c r="N23" s="38"/>
      <c r="O23" s="38"/>
      <c r="P23" s="38"/>
    </row>
    <row r="24" spans="1:17" s="39" customFormat="1" ht="30" customHeight="1" x14ac:dyDescent="0.2">
      <c r="A24" s="38"/>
      <c r="B24" s="38"/>
      <c r="C24" s="66" t="s">
        <v>59</v>
      </c>
      <c r="D24" s="204"/>
      <c r="E24" s="204"/>
      <c r="F24" s="204"/>
      <c r="G24" s="204"/>
      <c r="H24" s="204"/>
      <c r="I24" s="205" t="str">
        <f>IF(D24="","Please Enter Project Budget Amount","")</f>
        <v>Please Enter Project Budget Amount</v>
      </c>
      <c r="J24" s="205"/>
      <c r="K24" s="38"/>
      <c r="L24" s="38"/>
      <c r="M24" s="38"/>
      <c r="N24" s="38"/>
      <c r="O24" s="38"/>
      <c r="P24" s="38"/>
    </row>
    <row r="25" spans="1:17" s="60" customFormat="1" ht="5.0999999999999996" customHeight="1" x14ac:dyDescent="0.2">
      <c r="A25" s="56"/>
      <c r="B25" s="56"/>
      <c r="C25" s="57"/>
      <c r="D25" s="203"/>
      <c r="E25" s="203"/>
      <c r="F25" s="203"/>
      <c r="G25" s="203"/>
      <c r="H25" s="203"/>
      <c r="I25" s="61"/>
      <c r="K25" s="56"/>
      <c r="L25" s="56"/>
      <c r="M25" s="56"/>
      <c r="N25" s="56"/>
      <c r="O25" s="56"/>
      <c r="P25" s="56"/>
    </row>
    <row r="26" spans="1:17" s="60" customFormat="1" ht="30" customHeight="1" x14ac:dyDescent="0.2">
      <c r="A26" s="56"/>
      <c r="B26" s="56"/>
      <c r="C26" s="57"/>
      <c r="D26" s="58"/>
      <c r="E26" s="58"/>
      <c r="F26" s="58"/>
      <c r="G26" s="58"/>
      <c r="H26" s="58"/>
      <c r="I26" s="59"/>
      <c r="K26" s="56"/>
      <c r="L26" s="56"/>
      <c r="M26" s="56"/>
      <c r="N26" s="56"/>
      <c r="O26" s="56"/>
      <c r="P26" s="56"/>
    </row>
    <row r="27" spans="1:17" s="1" customFormat="1" ht="7.9" customHeight="1" x14ac:dyDescent="0.2">
      <c r="C27" s="35"/>
      <c r="D27" s="36"/>
      <c r="E27" s="36"/>
      <c r="F27" s="36"/>
      <c r="G27" s="36"/>
      <c r="H27" s="36"/>
      <c r="I27" s="46"/>
      <c r="J27" s="46"/>
    </row>
    <row r="28" spans="1:17" s="1" customFormat="1" ht="15" hidden="1" customHeight="1" thickBot="1" x14ac:dyDescent="0.25">
      <c r="A28" s="206" t="s">
        <v>49</v>
      </c>
      <c r="B28" s="206"/>
      <c r="C28" s="206"/>
      <c r="D28" s="52"/>
      <c r="E28" s="52"/>
      <c r="F28" s="52"/>
      <c r="G28" s="52"/>
      <c r="H28" s="52"/>
      <c r="I28" s="52"/>
      <c r="J28" s="52"/>
    </row>
    <row r="29" spans="1:17" s="1" customFormat="1" ht="40.15" hidden="1" customHeight="1" thickBot="1" x14ac:dyDescent="0.25">
      <c r="B29" s="53">
        <v>1</v>
      </c>
      <c r="C29" s="199"/>
      <c r="D29" s="200"/>
      <c r="E29" s="200"/>
      <c r="F29" s="200"/>
      <c r="G29" s="200"/>
      <c r="H29" s="200"/>
      <c r="I29" s="200"/>
      <c r="J29" s="201"/>
    </row>
    <row r="30" spans="1:17" s="1" customFormat="1" ht="4.1500000000000004" hidden="1" customHeight="1" thickBot="1" x14ac:dyDescent="0.25">
      <c r="B30" s="53"/>
      <c r="D30" s="55"/>
      <c r="E30" s="55"/>
      <c r="F30" s="55"/>
      <c r="G30" s="55"/>
      <c r="H30" s="55"/>
      <c r="I30" s="55"/>
      <c r="J30" s="55"/>
    </row>
    <row r="31" spans="1:17" s="1" customFormat="1" ht="40.15" hidden="1" customHeight="1" thickBot="1" x14ac:dyDescent="0.25">
      <c r="B31" s="53">
        <v>2</v>
      </c>
      <c r="C31" s="199"/>
      <c r="D31" s="200"/>
      <c r="E31" s="200"/>
      <c r="F31" s="200"/>
      <c r="G31" s="200"/>
      <c r="H31" s="200"/>
      <c r="I31" s="200"/>
      <c r="J31" s="201"/>
    </row>
    <row r="32" spans="1:17" s="1" customFormat="1" ht="4.1500000000000004" hidden="1" customHeight="1" thickBot="1" x14ac:dyDescent="0.25">
      <c r="B32" s="53"/>
      <c r="D32" s="55"/>
      <c r="E32" s="55"/>
      <c r="F32" s="55"/>
      <c r="G32" s="55"/>
      <c r="H32" s="55"/>
      <c r="I32" s="55"/>
      <c r="J32" s="55"/>
    </row>
    <row r="33" spans="2:10" s="1" customFormat="1" ht="40.15" hidden="1" customHeight="1" thickBot="1" x14ac:dyDescent="0.25">
      <c r="B33" s="53">
        <v>3</v>
      </c>
      <c r="C33" s="199"/>
      <c r="D33" s="200"/>
      <c r="E33" s="200"/>
      <c r="F33" s="200"/>
      <c r="G33" s="200"/>
      <c r="H33" s="200"/>
      <c r="I33" s="200"/>
      <c r="J33" s="201"/>
    </row>
    <row r="34" spans="2:10" s="1" customFormat="1" ht="4.1500000000000004" hidden="1" customHeight="1" thickBot="1" x14ac:dyDescent="0.25">
      <c r="B34" s="53"/>
      <c r="D34" s="55"/>
      <c r="E34" s="55"/>
      <c r="F34" s="55"/>
      <c r="G34" s="55"/>
      <c r="H34" s="55"/>
      <c r="I34" s="55"/>
      <c r="J34" s="55"/>
    </row>
    <row r="35" spans="2:10" s="1" customFormat="1" ht="40.15" hidden="1" customHeight="1" thickBot="1" x14ac:dyDescent="0.25">
      <c r="B35" s="53">
        <v>4</v>
      </c>
      <c r="C35" s="199"/>
      <c r="D35" s="200"/>
      <c r="E35" s="200"/>
      <c r="F35" s="200"/>
      <c r="G35" s="200"/>
      <c r="H35" s="200"/>
      <c r="I35" s="200"/>
      <c r="J35" s="201"/>
    </row>
    <row r="36" spans="2:10" s="1" customFormat="1" ht="4.1500000000000004" hidden="1" customHeight="1" thickBot="1" x14ac:dyDescent="0.25">
      <c r="B36" s="53"/>
      <c r="D36" s="55"/>
      <c r="E36" s="55"/>
      <c r="F36" s="55"/>
      <c r="G36" s="55"/>
      <c r="H36" s="55"/>
      <c r="I36" s="55"/>
      <c r="J36" s="55"/>
    </row>
    <row r="37" spans="2:10" s="1" customFormat="1" ht="40.15" hidden="1" customHeight="1" thickBot="1" x14ac:dyDescent="0.25">
      <c r="B37" s="53">
        <v>5</v>
      </c>
      <c r="C37" s="199"/>
      <c r="D37" s="200"/>
      <c r="E37" s="200"/>
      <c r="F37" s="200"/>
      <c r="G37" s="200"/>
      <c r="H37" s="200"/>
      <c r="I37" s="200"/>
      <c r="J37" s="201"/>
    </row>
    <row r="38" spans="2:10" s="1" customFormat="1" ht="4.1500000000000004" hidden="1" customHeight="1" thickBot="1" x14ac:dyDescent="0.25">
      <c r="B38" s="53"/>
      <c r="D38" s="55"/>
      <c r="E38" s="55"/>
      <c r="F38" s="55"/>
      <c r="G38" s="55"/>
      <c r="H38" s="55"/>
      <c r="I38" s="55"/>
      <c r="J38" s="55"/>
    </row>
    <row r="39" spans="2:10" s="1" customFormat="1" ht="40.15" hidden="1" customHeight="1" thickBot="1" x14ac:dyDescent="0.25">
      <c r="B39" s="53">
        <v>6</v>
      </c>
      <c r="C39" s="199"/>
      <c r="D39" s="200"/>
      <c r="E39" s="200"/>
      <c r="F39" s="200"/>
      <c r="G39" s="200"/>
      <c r="H39" s="200"/>
      <c r="I39" s="200"/>
      <c r="J39" s="201"/>
    </row>
    <row r="40" spans="2:10" s="1" customFormat="1" ht="4.1500000000000004" hidden="1" customHeight="1" thickBot="1" x14ac:dyDescent="0.25">
      <c r="B40" s="53"/>
      <c r="D40" s="55"/>
      <c r="E40" s="55"/>
      <c r="F40" s="55"/>
      <c r="G40" s="55"/>
      <c r="H40" s="55"/>
      <c r="I40" s="55"/>
      <c r="J40" s="55"/>
    </row>
    <row r="41" spans="2:10" s="1" customFormat="1" ht="40.15" hidden="1" customHeight="1" thickBot="1" x14ac:dyDescent="0.25">
      <c r="B41" s="53">
        <v>7</v>
      </c>
      <c r="C41" s="199"/>
      <c r="D41" s="200"/>
      <c r="E41" s="200"/>
      <c r="F41" s="200"/>
      <c r="G41" s="200"/>
      <c r="H41" s="200"/>
      <c r="I41" s="200"/>
      <c r="J41" s="201"/>
    </row>
    <row r="42" spans="2:10" s="1" customFormat="1" ht="4.1500000000000004" hidden="1" customHeight="1" thickBot="1" x14ac:dyDescent="0.25">
      <c r="B42" s="53"/>
      <c r="D42" s="55"/>
      <c r="E42" s="55"/>
      <c r="F42" s="55"/>
      <c r="G42" s="55"/>
      <c r="H42" s="55"/>
      <c r="I42" s="55"/>
      <c r="J42" s="55"/>
    </row>
    <row r="43" spans="2:10" s="1" customFormat="1" ht="40.15" hidden="1" customHeight="1" thickBot="1" x14ac:dyDescent="0.25">
      <c r="B43" s="53">
        <v>8</v>
      </c>
      <c r="C43" s="199"/>
      <c r="D43" s="200"/>
      <c r="E43" s="200"/>
      <c r="F43" s="200"/>
      <c r="G43" s="200"/>
      <c r="H43" s="200"/>
      <c r="I43" s="200"/>
      <c r="J43" s="201"/>
    </row>
    <row r="44" spans="2:10" s="1" customFormat="1" ht="4.1500000000000004" hidden="1" customHeight="1" thickBot="1" x14ac:dyDescent="0.25">
      <c r="B44" s="53"/>
      <c r="D44" s="55"/>
      <c r="E44" s="55"/>
      <c r="F44" s="55"/>
      <c r="G44" s="55"/>
      <c r="H44" s="55"/>
      <c r="I44" s="55"/>
      <c r="J44" s="55"/>
    </row>
    <row r="45" spans="2:10" s="1" customFormat="1" ht="40.15" hidden="1" customHeight="1" thickBot="1" x14ac:dyDescent="0.25">
      <c r="B45" s="53">
        <v>9</v>
      </c>
      <c r="C45" s="199"/>
      <c r="D45" s="200"/>
      <c r="E45" s="200"/>
      <c r="F45" s="200"/>
      <c r="G45" s="200"/>
      <c r="H45" s="200"/>
      <c r="I45" s="200"/>
      <c r="J45" s="201"/>
    </row>
    <row r="46" spans="2:10" s="1" customFormat="1" ht="4.1500000000000004" hidden="1" customHeight="1" thickBot="1" x14ac:dyDescent="0.25">
      <c r="B46" s="53"/>
      <c r="D46" s="55"/>
      <c r="E46" s="55"/>
      <c r="F46" s="55"/>
      <c r="G46" s="55"/>
      <c r="H46" s="55"/>
      <c r="I46" s="55"/>
      <c r="J46" s="55"/>
    </row>
    <row r="47" spans="2:10" s="1" customFormat="1" ht="40.15" hidden="1" customHeight="1" thickBot="1" x14ac:dyDescent="0.25">
      <c r="B47" s="53">
        <v>10</v>
      </c>
      <c r="C47" s="199"/>
      <c r="D47" s="200"/>
      <c r="E47" s="200"/>
      <c r="F47" s="200"/>
      <c r="G47" s="200"/>
      <c r="H47" s="200"/>
      <c r="I47" s="200"/>
      <c r="J47" s="201"/>
    </row>
    <row r="48" spans="2:10" s="1" customFormat="1" ht="4.1500000000000004" customHeight="1" x14ac:dyDescent="0.2">
      <c r="C48" s="53"/>
      <c r="D48" s="54"/>
      <c r="E48" s="54"/>
      <c r="F48" s="54"/>
      <c r="G48" s="54"/>
      <c r="H48" s="54"/>
      <c r="I48" s="54"/>
      <c r="J48" s="54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6" s="1" customFormat="1" x14ac:dyDescent="0.2"/>
    <row r="98" spans="1:16" s="1" customFormat="1" x14ac:dyDescent="0.2"/>
    <row r="99" spans="1:16" s="1" customFormat="1" x14ac:dyDescent="0.2"/>
    <row r="100" spans="1:16" s="1" customFormat="1" x14ac:dyDescent="0.2"/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</sheetData>
  <sheetProtection algorithmName="SHA-512" hashValue="YV9FWapyjoDk/Qu8iLq2ZhgOFPWLEELaeWJJsysjK+WU5nk+IXNq/sgDJlsDvXpMUy4PeHtaKXE82v7b3RqqjQ==" saltValue="KxHRGUA81XsIlI83lslFTA==" spinCount="100000" sheet="1" selectLockedCells="1"/>
  <mergeCells count="28">
    <mergeCell ref="H20:I20"/>
    <mergeCell ref="I18:J18"/>
    <mergeCell ref="A4:J4"/>
    <mergeCell ref="A8:J8"/>
    <mergeCell ref="A11:C11"/>
    <mergeCell ref="D11:I11"/>
    <mergeCell ref="D13:I13"/>
    <mergeCell ref="A7:J7"/>
    <mergeCell ref="A20:C20"/>
    <mergeCell ref="D20:G20"/>
    <mergeCell ref="D18:G18"/>
    <mergeCell ref="B18:C18"/>
    <mergeCell ref="A16:C16"/>
    <mergeCell ref="C45:J45"/>
    <mergeCell ref="C47:J47"/>
    <mergeCell ref="C37:J37"/>
    <mergeCell ref="D22:I22"/>
    <mergeCell ref="C33:J33"/>
    <mergeCell ref="C35:J35"/>
    <mergeCell ref="C39:J39"/>
    <mergeCell ref="C41:J41"/>
    <mergeCell ref="C43:J43"/>
    <mergeCell ref="D25:H25"/>
    <mergeCell ref="C29:J29"/>
    <mergeCell ref="C31:J31"/>
    <mergeCell ref="D24:H24"/>
    <mergeCell ref="I24:J24"/>
    <mergeCell ref="A28:C28"/>
  </mergeCells>
  <dataValidations disablePrompts="1" count="1">
    <dataValidation type="list" allowBlank="1" showInputMessage="1" showErrorMessage="1" sqref="D13:I13">
      <formula1>#REF!</formula1>
    </dataValidation>
  </dataValidations>
  <printOptions horizontalCentered="1"/>
  <pageMargins left="0.25" right="0.25" top="0.5" bottom="0.25" header="0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5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1MzSH4sVhbQEz5NxywOAfFNxs1ZaLuXSbH1tE4sv6HdvAbgUGoV2eWFxbqtt2+RV4uewdGB0UqmeDmwlf2VeHw==" saltValue="oGwHyYSORizx6LSlJhgMVQ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6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eU4lnBN9lItHwwWWz+9JmBFSrtvCuS4Zaui3tQ1sqzh+f9h4lDrg6QiryGPZ7+zNG6I/Hywa0MHPvSNICPEbYQ==" saltValue="PjsqO0P1v47H0cSNDeyyLw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disablePrompts="1"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7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IKWS1yMgPj6c40vVWwzKqfPmbzvkPR4B0/H/LxqdtzELp8mAqsKhY+DQLqBPqTaJ6/kGuNznXDo7zVoW8+hnew==" saltValue="0/Zo4fUB6vnnYhtMbaW74A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8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thrHxyMT/vtOSW1V7ffqKt2m/8VvD7HSblHfhwFlA23P9vJ89k0uTmSx94l4ji6rHFNpvmEbOIi4Cdyo0839GA==" saltValue="NlF4t+jQpL+HKcdqpggAmQ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9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m/shgsxdtf8/nVTc/iUo7fIBt+Il83nwPm8QqBadpVYWk/AvNBwid34RRznaJyCDARVwAbqb4kazDUd2DlK/jQ==" saltValue="cPwhjYe8NTySvrjDcJkclw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10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gRKdlWqm7IA7b+EL/QZKq+VQf53ClGuo2Sc23gudl4BO3tEnWBJWKPX4sryo7yNFlcaOTSI962QU9dyCSSHFDg==" saltValue="7Q/mxB2Gk5bJ1FrMGSKhRg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disablePrompts="1"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4"/>
  <sheetViews>
    <sheetView topLeftCell="A25" workbookViewId="0">
      <selection activeCell="B3" sqref="B3:B74"/>
    </sheetView>
  </sheetViews>
  <sheetFormatPr defaultRowHeight="11.25" x14ac:dyDescent="0.2"/>
  <cols>
    <col min="2" max="2" width="21" bestFit="1" customWidth="1"/>
  </cols>
  <sheetData>
    <row r="3" spans="2:2" x14ac:dyDescent="0.2">
      <c r="B3" s="135" t="s">
        <v>154</v>
      </c>
    </row>
    <row r="4" spans="2:2" x14ac:dyDescent="0.2">
      <c r="B4" s="135" t="s">
        <v>121</v>
      </c>
    </row>
    <row r="5" spans="2:2" x14ac:dyDescent="0.2">
      <c r="B5" s="135" t="s">
        <v>131</v>
      </c>
    </row>
    <row r="6" spans="2:2" x14ac:dyDescent="0.2">
      <c r="B6" s="135" t="s">
        <v>151</v>
      </c>
    </row>
    <row r="7" spans="2:2" x14ac:dyDescent="0.2">
      <c r="B7" s="135" t="s">
        <v>107</v>
      </c>
    </row>
    <row r="8" spans="2:2" x14ac:dyDescent="0.2">
      <c r="B8" s="135" t="s">
        <v>113</v>
      </c>
    </row>
    <row r="9" spans="2:2" x14ac:dyDescent="0.2">
      <c r="B9" s="135" t="s">
        <v>118</v>
      </c>
    </row>
    <row r="10" spans="2:2" x14ac:dyDescent="0.2">
      <c r="B10" s="135" t="s">
        <v>123</v>
      </c>
    </row>
    <row r="11" spans="2:2" x14ac:dyDescent="0.2">
      <c r="B11" s="135" t="s">
        <v>119</v>
      </c>
    </row>
    <row r="12" spans="2:2" x14ac:dyDescent="0.2">
      <c r="B12" s="135" t="s">
        <v>169</v>
      </c>
    </row>
    <row r="13" spans="2:2" x14ac:dyDescent="0.2">
      <c r="B13" s="135" t="s">
        <v>108</v>
      </c>
    </row>
    <row r="14" spans="2:2" x14ac:dyDescent="0.2">
      <c r="B14" s="135" t="s">
        <v>157</v>
      </c>
    </row>
    <row r="15" spans="2:2" x14ac:dyDescent="0.2">
      <c r="B15" s="135" t="s">
        <v>135</v>
      </c>
    </row>
    <row r="16" spans="2:2" x14ac:dyDescent="0.2">
      <c r="B16" s="135" t="s">
        <v>162</v>
      </c>
    </row>
    <row r="17" spans="2:2" x14ac:dyDescent="0.2">
      <c r="B17" s="135" t="s">
        <v>117</v>
      </c>
    </row>
    <row r="18" spans="2:2" x14ac:dyDescent="0.2">
      <c r="B18" s="135" t="s">
        <v>136</v>
      </c>
    </row>
    <row r="19" spans="2:2" x14ac:dyDescent="0.2">
      <c r="B19" s="135" t="s">
        <v>171</v>
      </c>
    </row>
    <row r="20" spans="2:2" x14ac:dyDescent="0.2">
      <c r="B20" s="135" t="s">
        <v>143</v>
      </c>
    </row>
    <row r="21" spans="2:2" x14ac:dyDescent="0.2">
      <c r="B21" s="135" t="s">
        <v>127</v>
      </c>
    </row>
    <row r="22" spans="2:2" x14ac:dyDescent="0.2">
      <c r="B22" s="135" t="s">
        <v>130</v>
      </c>
    </row>
    <row r="23" spans="2:2" x14ac:dyDescent="0.2">
      <c r="B23" s="135" t="s">
        <v>106</v>
      </c>
    </row>
    <row r="24" spans="2:2" x14ac:dyDescent="0.2">
      <c r="B24" s="135" t="s">
        <v>148</v>
      </c>
    </row>
    <row r="25" spans="2:2" x14ac:dyDescent="0.2">
      <c r="B25" s="135" t="s">
        <v>174</v>
      </c>
    </row>
    <row r="26" spans="2:2" x14ac:dyDescent="0.2">
      <c r="B26" s="135" t="s">
        <v>140</v>
      </c>
    </row>
    <row r="27" spans="2:2" x14ac:dyDescent="0.2">
      <c r="B27" s="135" t="s">
        <v>124</v>
      </c>
    </row>
    <row r="28" spans="2:2" x14ac:dyDescent="0.2">
      <c r="B28" s="135" t="s">
        <v>111</v>
      </c>
    </row>
    <row r="29" spans="2:2" x14ac:dyDescent="0.2">
      <c r="B29" s="135" t="s">
        <v>104</v>
      </c>
    </row>
    <row r="30" spans="2:2" x14ac:dyDescent="0.2">
      <c r="B30" s="135" t="s">
        <v>175</v>
      </c>
    </row>
    <row r="31" spans="2:2" x14ac:dyDescent="0.2">
      <c r="B31" s="135" t="s">
        <v>125</v>
      </c>
    </row>
    <row r="32" spans="2:2" x14ac:dyDescent="0.2">
      <c r="B32" s="135" t="s">
        <v>139</v>
      </c>
    </row>
    <row r="33" spans="2:2" x14ac:dyDescent="0.2">
      <c r="B33" s="135" t="s">
        <v>159</v>
      </c>
    </row>
    <row r="34" spans="2:2" x14ac:dyDescent="0.2">
      <c r="B34" s="135" t="s">
        <v>114</v>
      </c>
    </row>
    <row r="35" spans="2:2" x14ac:dyDescent="0.2">
      <c r="B35" s="135" t="s">
        <v>116</v>
      </c>
    </row>
    <row r="36" spans="2:2" x14ac:dyDescent="0.2">
      <c r="B36" s="135" t="s">
        <v>109</v>
      </c>
    </row>
    <row r="37" spans="2:2" x14ac:dyDescent="0.2">
      <c r="B37" s="135" t="s">
        <v>134</v>
      </c>
    </row>
    <row r="38" spans="2:2" x14ac:dyDescent="0.2">
      <c r="B38" s="135" t="s">
        <v>129</v>
      </c>
    </row>
    <row r="39" spans="2:2" x14ac:dyDescent="0.2">
      <c r="B39" s="135" t="s">
        <v>170</v>
      </c>
    </row>
    <row r="40" spans="2:2" x14ac:dyDescent="0.2">
      <c r="B40" s="135" t="s">
        <v>126</v>
      </c>
    </row>
    <row r="41" spans="2:2" x14ac:dyDescent="0.2">
      <c r="B41" s="135" t="s">
        <v>141</v>
      </c>
    </row>
    <row r="42" spans="2:2" x14ac:dyDescent="0.2">
      <c r="B42" s="135" t="s">
        <v>105</v>
      </c>
    </row>
    <row r="43" spans="2:2" x14ac:dyDescent="0.2">
      <c r="B43" s="135" t="s">
        <v>115</v>
      </c>
    </row>
    <row r="44" spans="2:2" x14ac:dyDescent="0.2">
      <c r="B44" s="135" t="s">
        <v>165</v>
      </c>
    </row>
    <row r="45" spans="2:2" x14ac:dyDescent="0.2">
      <c r="B45" s="135" t="s">
        <v>149</v>
      </c>
    </row>
    <row r="46" spans="2:2" x14ac:dyDescent="0.2">
      <c r="B46" s="135" t="s">
        <v>128</v>
      </c>
    </row>
    <row r="47" spans="2:2" x14ac:dyDescent="0.2">
      <c r="B47" s="135" t="s">
        <v>110</v>
      </c>
    </row>
    <row r="48" spans="2:2" x14ac:dyDescent="0.2">
      <c r="B48" s="135" t="s">
        <v>172</v>
      </c>
    </row>
    <row r="49" spans="2:2" x14ac:dyDescent="0.2">
      <c r="B49" s="135" t="s">
        <v>158</v>
      </c>
    </row>
    <row r="50" spans="2:2" x14ac:dyDescent="0.2">
      <c r="B50" s="135" t="s">
        <v>163</v>
      </c>
    </row>
    <row r="51" spans="2:2" x14ac:dyDescent="0.2">
      <c r="B51" s="135" t="s">
        <v>112</v>
      </c>
    </row>
    <row r="52" spans="2:2" x14ac:dyDescent="0.2">
      <c r="B52" s="135" t="s">
        <v>167</v>
      </c>
    </row>
    <row r="53" spans="2:2" x14ac:dyDescent="0.2">
      <c r="B53" s="135" t="s">
        <v>142</v>
      </c>
    </row>
    <row r="54" spans="2:2" x14ac:dyDescent="0.2">
      <c r="B54" s="135" t="s">
        <v>153</v>
      </c>
    </row>
    <row r="55" spans="2:2" x14ac:dyDescent="0.2">
      <c r="B55" s="135" t="s">
        <v>138</v>
      </c>
    </row>
    <row r="56" spans="2:2" x14ac:dyDescent="0.2">
      <c r="B56" s="135" t="s">
        <v>166</v>
      </c>
    </row>
    <row r="57" spans="2:2" x14ac:dyDescent="0.2">
      <c r="B57" s="135" t="s">
        <v>155</v>
      </c>
    </row>
    <row r="58" spans="2:2" x14ac:dyDescent="0.2">
      <c r="B58" s="135" t="s">
        <v>160</v>
      </c>
    </row>
    <row r="59" spans="2:2" x14ac:dyDescent="0.2">
      <c r="B59" s="135" t="s">
        <v>146</v>
      </c>
    </row>
    <row r="60" spans="2:2" x14ac:dyDescent="0.2">
      <c r="B60" s="135" t="s">
        <v>137</v>
      </c>
    </row>
    <row r="61" spans="2:2" x14ac:dyDescent="0.2">
      <c r="B61" s="135" t="s">
        <v>161</v>
      </c>
    </row>
    <row r="62" spans="2:2" x14ac:dyDescent="0.2">
      <c r="B62" s="135" t="s">
        <v>150</v>
      </c>
    </row>
    <row r="63" spans="2:2" x14ac:dyDescent="0.2">
      <c r="B63" s="135" t="s">
        <v>156</v>
      </c>
    </row>
    <row r="64" spans="2:2" x14ac:dyDescent="0.2">
      <c r="B64" s="135" t="s">
        <v>152</v>
      </c>
    </row>
    <row r="65" spans="2:2" x14ac:dyDescent="0.2">
      <c r="B65" s="135" t="s">
        <v>122</v>
      </c>
    </row>
    <row r="66" spans="2:2" x14ac:dyDescent="0.2">
      <c r="B66" s="135" t="s">
        <v>144</v>
      </c>
    </row>
    <row r="67" spans="2:2" x14ac:dyDescent="0.2">
      <c r="B67" s="135" t="s">
        <v>173</v>
      </c>
    </row>
    <row r="68" spans="2:2" x14ac:dyDescent="0.2">
      <c r="B68" s="135" t="s">
        <v>168</v>
      </c>
    </row>
    <row r="69" spans="2:2" x14ac:dyDescent="0.2">
      <c r="B69" s="135" t="s">
        <v>147</v>
      </c>
    </row>
    <row r="70" spans="2:2" x14ac:dyDescent="0.2">
      <c r="B70" s="135" t="s">
        <v>133</v>
      </c>
    </row>
    <row r="71" spans="2:2" x14ac:dyDescent="0.2">
      <c r="B71" s="135" t="s">
        <v>132</v>
      </c>
    </row>
    <row r="72" spans="2:2" x14ac:dyDescent="0.2">
      <c r="B72" s="135" t="s">
        <v>120</v>
      </c>
    </row>
    <row r="73" spans="2:2" x14ac:dyDescent="0.2">
      <c r="B73" s="135" t="s">
        <v>164</v>
      </c>
    </row>
    <row r="74" spans="2:2" x14ac:dyDescent="0.2">
      <c r="B74" s="135" t="s">
        <v>145</v>
      </c>
    </row>
  </sheetData>
  <sortState ref="B3:B74">
    <sortCondition ref="B3:B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6"/>
  <sheetViews>
    <sheetView zoomScaleNormal="100" workbookViewId="0">
      <selection activeCell="D4" sqref="D4:G4"/>
    </sheetView>
  </sheetViews>
  <sheetFormatPr defaultColWidth="25.33203125" defaultRowHeight="11.25" x14ac:dyDescent="0.2"/>
  <cols>
    <col min="1" max="1" width="25.33203125" style="5"/>
    <col min="2" max="2" width="14.5" style="5" customWidth="1"/>
    <col min="3" max="3" width="25.33203125" style="5"/>
    <col min="4" max="4" width="18.83203125" style="5" customWidth="1"/>
    <col min="5" max="5" width="27.5" style="5" customWidth="1"/>
    <col min="6" max="6" width="18.83203125" style="5" customWidth="1"/>
    <col min="7" max="16384" width="25.33203125" style="5"/>
  </cols>
  <sheetData>
    <row r="1" spans="1:7" ht="18" x14ac:dyDescent="0.2">
      <c r="A1" s="233" t="s">
        <v>73</v>
      </c>
      <c r="B1" s="233"/>
      <c r="C1" s="233"/>
      <c r="D1" s="233"/>
      <c r="E1" s="233"/>
      <c r="F1" s="233"/>
      <c r="G1" s="233"/>
    </row>
    <row r="2" spans="1:7" ht="18" x14ac:dyDescent="0.2">
      <c r="A2" s="104"/>
      <c r="B2" s="104"/>
      <c r="C2" s="104"/>
      <c r="D2" s="104"/>
    </row>
    <row r="3" spans="1:7" ht="15" x14ac:dyDescent="0.2">
      <c r="A3" s="234" t="s">
        <v>60</v>
      </c>
      <c r="B3" s="234"/>
      <c r="C3" s="234"/>
      <c r="D3" s="234"/>
      <c r="E3" s="234"/>
      <c r="F3" s="234"/>
      <c r="G3" s="234"/>
    </row>
    <row r="4" spans="1:7" ht="15.75" x14ac:dyDescent="0.2">
      <c r="A4" s="105"/>
      <c r="B4" s="9"/>
      <c r="C4" s="47" t="s">
        <v>94</v>
      </c>
      <c r="D4" s="235">
        <f>'K12 LEA'!D11</f>
        <v>0</v>
      </c>
      <c r="E4" s="235"/>
      <c r="F4" s="235"/>
      <c r="G4" s="235"/>
    </row>
    <row r="5" spans="1:7" ht="27.6" customHeight="1" x14ac:dyDescent="0.25">
      <c r="A5" s="44"/>
      <c r="B5" s="44"/>
      <c r="C5" s="47" t="s">
        <v>81</v>
      </c>
      <c r="D5" s="236" t="str">
        <f>'K12 LEA'!D16</f>
        <v>CAI - Pre-Apprenticeship and Enhanced OJT</v>
      </c>
      <c r="E5" s="236"/>
      <c r="F5" s="108"/>
      <c r="G5" s="109"/>
    </row>
    <row r="6" spans="1:7" x14ac:dyDescent="0.2">
      <c r="A6" s="3"/>
      <c r="B6" s="3"/>
      <c r="C6" s="3"/>
      <c r="D6" s="3"/>
      <c r="E6" s="3"/>
      <c r="F6" s="3"/>
      <c r="G6" s="3"/>
    </row>
    <row r="7" spans="1:7" ht="20.25" x14ac:dyDescent="0.3">
      <c r="A7" s="230" t="s">
        <v>24</v>
      </c>
      <c r="B7" s="230"/>
      <c r="C7" s="230"/>
      <c r="D7" s="230"/>
      <c r="E7" s="230"/>
      <c r="F7" s="230"/>
      <c r="G7" s="230"/>
    </row>
    <row r="8" spans="1:7" ht="12" thickBot="1" x14ac:dyDescent="0.25">
      <c r="A8" s="3"/>
      <c r="B8" s="3"/>
      <c r="C8" s="3"/>
      <c r="D8" s="3"/>
      <c r="E8" s="3"/>
      <c r="F8" s="3"/>
      <c r="G8" s="3"/>
    </row>
    <row r="9" spans="1:7" ht="15" x14ac:dyDescent="0.2">
      <c r="A9" s="26" t="s">
        <v>74</v>
      </c>
      <c r="B9" s="231">
        <f>D4</f>
        <v>0</v>
      </c>
      <c r="C9" s="231"/>
      <c r="D9" s="231"/>
      <c r="E9" s="231"/>
      <c r="F9" s="231"/>
      <c r="G9" s="232"/>
    </row>
    <row r="10" spans="1:7" ht="15" x14ac:dyDescent="0.2">
      <c r="A10" s="23" t="s">
        <v>25</v>
      </c>
      <c r="B10" s="216"/>
      <c r="C10" s="216"/>
      <c r="D10" s="216"/>
      <c r="E10" s="216"/>
      <c r="F10" s="216"/>
      <c r="G10" s="229"/>
    </row>
    <row r="11" spans="1:7" ht="15" x14ac:dyDescent="0.2">
      <c r="A11" s="23" t="s">
        <v>39</v>
      </c>
      <c r="B11" s="216"/>
      <c r="C11" s="216"/>
      <c r="D11" s="24" t="s">
        <v>28</v>
      </c>
      <c r="E11" s="106" t="s">
        <v>75</v>
      </c>
      <c r="F11" s="24" t="s">
        <v>40</v>
      </c>
      <c r="G11" s="40"/>
    </row>
    <row r="12" spans="1:7" ht="16.5" thickBot="1" x14ac:dyDescent="0.3">
      <c r="A12" s="12"/>
      <c r="B12" s="13"/>
      <c r="C12" s="13"/>
      <c r="D12" s="13"/>
      <c r="E12" s="13"/>
      <c r="F12" s="13"/>
      <c r="G12" s="14"/>
    </row>
    <row r="13" spans="1:7" ht="16.5" thickBot="1" x14ac:dyDescent="0.3">
      <c r="A13" s="15"/>
      <c r="B13" s="15"/>
      <c r="C13" s="15"/>
      <c r="D13" s="15"/>
      <c r="E13" s="15"/>
      <c r="F13" s="15"/>
      <c r="G13" s="15"/>
    </row>
    <row r="14" spans="1:7" ht="15.75" x14ac:dyDescent="0.2">
      <c r="A14" s="226" t="s">
        <v>76</v>
      </c>
      <c r="B14" s="227"/>
      <c r="C14" s="227"/>
      <c r="D14" s="227"/>
      <c r="E14" s="227"/>
      <c r="F14" s="227"/>
      <c r="G14" s="228"/>
    </row>
    <row r="15" spans="1:7" ht="15" x14ac:dyDescent="0.2">
      <c r="A15" s="110" t="s">
        <v>19</v>
      </c>
      <c r="B15" s="222"/>
      <c r="C15" s="222"/>
      <c r="D15" s="111" t="s">
        <v>26</v>
      </c>
      <c r="E15" s="223"/>
      <c r="F15" s="223"/>
      <c r="G15" s="224"/>
    </row>
    <row r="16" spans="1:7" ht="15" x14ac:dyDescent="0.2">
      <c r="A16" s="112" t="s">
        <v>20</v>
      </c>
      <c r="B16" s="225"/>
      <c r="C16" s="225"/>
      <c r="D16" s="111" t="s">
        <v>27</v>
      </c>
      <c r="E16" s="223"/>
      <c r="F16" s="223"/>
      <c r="G16" s="224"/>
    </row>
    <row r="17" spans="1:7" ht="15.75" x14ac:dyDescent="0.25">
      <c r="A17" s="214" t="s">
        <v>41</v>
      </c>
      <c r="B17" s="215"/>
      <c r="C17" s="216"/>
      <c r="D17" s="216"/>
      <c r="E17" s="217"/>
      <c r="F17" s="217"/>
      <c r="G17" s="218"/>
    </row>
    <row r="18" spans="1:7" ht="16.5" thickBot="1" x14ac:dyDescent="0.3">
      <c r="A18" s="113"/>
      <c r="B18" s="114"/>
      <c r="C18" s="114"/>
      <c r="D18" s="114"/>
      <c r="E18" s="114"/>
      <c r="F18" s="114"/>
      <c r="G18" s="115"/>
    </row>
    <row r="19" spans="1:7" ht="16.5" thickBot="1" x14ac:dyDescent="0.3">
      <c r="A19" s="116"/>
      <c r="B19" s="116"/>
      <c r="C19" s="116"/>
      <c r="D19" s="116"/>
      <c r="E19" s="116"/>
      <c r="F19" s="116"/>
      <c r="G19" s="116"/>
    </row>
    <row r="20" spans="1:7" ht="15.75" x14ac:dyDescent="0.2">
      <c r="A20" s="226" t="s">
        <v>77</v>
      </c>
      <c r="B20" s="227"/>
      <c r="C20" s="227"/>
      <c r="D20" s="227"/>
      <c r="E20" s="227"/>
      <c r="F20" s="227"/>
      <c r="G20" s="228"/>
    </row>
    <row r="21" spans="1:7" ht="15" x14ac:dyDescent="0.2">
      <c r="A21" s="110" t="s">
        <v>19</v>
      </c>
      <c r="B21" s="222"/>
      <c r="C21" s="222"/>
      <c r="D21" s="111" t="s">
        <v>26</v>
      </c>
      <c r="E21" s="223"/>
      <c r="F21" s="223"/>
      <c r="G21" s="224"/>
    </row>
    <row r="22" spans="1:7" ht="15" x14ac:dyDescent="0.2">
      <c r="A22" s="112" t="s">
        <v>20</v>
      </c>
      <c r="B22" s="225"/>
      <c r="C22" s="225"/>
      <c r="D22" s="111" t="s">
        <v>27</v>
      </c>
      <c r="E22" s="223"/>
      <c r="F22" s="223"/>
      <c r="G22" s="224"/>
    </row>
    <row r="23" spans="1:7" ht="15.75" x14ac:dyDescent="0.25">
      <c r="A23" s="214" t="s">
        <v>41</v>
      </c>
      <c r="B23" s="215"/>
      <c r="C23" s="216"/>
      <c r="D23" s="216"/>
      <c r="E23" s="217"/>
      <c r="F23" s="217"/>
      <c r="G23" s="218"/>
    </row>
    <row r="24" spans="1:7" ht="16.5" thickBot="1" x14ac:dyDescent="0.3">
      <c r="A24" s="113"/>
      <c r="B24" s="114"/>
      <c r="C24" s="114"/>
      <c r="D24" s="114"/>
      <c r="E24" s="114"/>
      <c r="F24" s="114"/>
      <c r="G24" s="115"/>
    </row>
    <row r="25" spans="1:7" ht="16.5" thickBot="1" x14ac:dyDescent="0.3">
      <c r="A25" s="116"/>
      <c r="B25" s="116"/>
      <c r="C25" s="116"/>
      <c r="D25" s="116"/>
      <c r="E25" s="116"/>
      <c r="F25" s="116"/>
      <c r="G25" s="116"/>
    </row>
    <row r="26" spans="1:7" ht="15.75" x14ac:dyDescent="0.2">
      <c r="A26" s="226" t="s">
        <v>29</v>
      </c>
      <c r="B26" s="227"/>
      <c r="C26" s="227"/>
      <c r="D26" s="227"/>
      <c r="E26" s="227"/>
      <c r="F26" s="227"/>
      <c r="G26" s="228"/>
    </row>
    <row r="27" spans="1:7" ht="15" x14ac:dyDescent="0.2">
      <c r="A27" s="110" t="s">
        <v>19</v>
      </c>
      <c r="B27" s="222"/>
      <c r="C27" s="222"/>
      <c r="D27" s="111" t="s">
        <v>26</v>
      </c>
      <c r="E27" s="223"/>
      <c r="F27" s="223"/>
      <c r="G27" s="224"/>
    </row>
    <row r="28" spans="1:7" ht="15" x14ac:dyDescent="0.2">
      <c r="A28" s="112" t="s">
        <v>20</v>
      </c>
      <c r="B28" s="225"/>
      <c r="C28" s="225"/>
      <c r="D28" s="111" t="s">
        <v>27</v>
      </c>
      <c r="E28" s="223"/>
      <c r="F28" s="223"/>
      <c r="G28" s="224"/>
    </row>
    <row r="29" spans="1:7" ht="15.75" x14ac:dyDescent="0.25">
      <c r="A29" s="214" t="s">
        <v>41</v>
      </c>
      <c r="B29" s="215"/>
      <c r="C29" s="216"/>
      <c r="D29" s="216"/>
      <c r="E29" s="217"/>
      <c r="F29" s="217"/>
      <c r="G29" s="218"/>
    </row>
    <row r="30" spans="1:7" ht="15.75" x14ac:dyDescent="0.25">
      <c r="A30" s="117"/>
      <c r="B30" s="118"/>
      <c r="C30" s="118"/>
      <c r="D30" s="118"/>
      <c r="E30" s="118"/>
      <c r="F30" s="118"/>
      <c r="G30" s="119"/>
    </row>
    <row r="31" spans="1:7" ht="15.75" x14ac:dyDescent="0.2">
      <c r="A31" s="219" t="s">
        <v>78</v>
      </c>
      <c r="B31" s="220"/>
      <c r="C31" s="220"/>
      <c r="D31" s="220"/>
      <c r="E31" s="220"/>
      <c r="F31" s="220"/>
      <c r="G31" s="221"/>
    </row>
    <row r="32" spans="1:7" ht="15" x14ac:dyDescent="0.2">
      <c r="A32" s="110" t="s">
        <v>19</v>
      </c>
      <c r="B32" s="222"/>
      <c r="C32" s="222"/>
      <c r="D32" s="111" t="s">
        <v>26</v>
      </c>
      <c r="E32" s="223"/>
      <c r="F32" s="223"/>
      <c r="G32" s="224"/>
    </row>
    <row r="33" spans="1:7" ht="15" x14ac:dyDescent="0.2">
      <c r="A33" s="112" t="s">
        <v>20</v>
      </c>
      <c r="B33" s="225"/>
      <c r="C33" s="225"/>
      <c r="D33" s="111" t="s">
        <v>27</v>
      </c>
      <c r="E33" s="223"/>
      <c r="F33" s="223"/>
      <c r="G33" s="224"/>
    </row>
    <row r="34" spans="1:7" ht="15.75" x14ac:dyDescent="0.25">
      <c r="A34" s="214" t="s">
        <v>41</v>
      </c>
      <c r="B34" s="215"/>
      <c r="C34" s="216"/>
      <c r="D34" s="216"/>
      <c r="E34" s="217"/>
      <c r="F34" s="217"/>
      <c r="G34" s="218"/>
    </row>
    <row r="35" spans="1:7" ht="16.5" thickBot="1" x14ac:dyDescent="0.3">
      <c r="A35" s="113"/>
      <c r="B35" s="114"/>
      <c r="C35" s="114"/>
      <c r="D35" s="114"/>
      <c r="E35" s="114"/>
      <c r="F35" s="114"/>
      <c r="G35" s="115"/>
    </row>
    <row r="36" spans="1:7" ht="16.5" thickBot="1" x14ac:dyDescent="0.3">
      <c r="A36" s="116"/>
      <c r="B36" s="116"/>
      <c r="C36" s="116"/>
      <c r="D36" s="116"/>
      <c r="E36" s="116"/>
      <c r="F36" s="116"/>
      <c r="G36" s="116"/>
    </row>
    <row r="37" spans="1:7" ht="15.75" x14ac:dyDescent="0.2">
      <c r="A37" s="226" t="s">
        <v>79</v>
      </c>
      <c r="B37" s="227"/>
      <c r="C37" s="227"/>
      <c r="D37" s="227"/>
      <c r="E37" s="227"/>
      <c r="F37" s="227"/>
      <c r="G37" s="228"/>
    </row>
    <row r="38" spans="1:7" ht="15" x14ac:dyDescent="0.2">
      <c r="A38" s="110" t="s">
        <v>19</v>
      </c>
      <c r="B38" s="222"/>
      <c r="C38" s="222"/>
      <c r="D38" s="111" t="s">
        <v>26</v>
      </c>
      <c r="E38" s="223"/>
      <c r="F38" s="223"/>
      <c r="G38" s="224"/>
    </row>
    <row r="39" spans="1:7" ht="15" x14ac:dyDescent="0.2">
      <c r="A39" s="112" t="s">
        <v>20</v>
      </c>
      <c r="B39" s="225"/>
      <c r="C39" s="225"/>
      <c r="D39" s="111" t="s">
        <v>27</v>
      </c>
      <c r="E39" s="223"/>
      <c r="F39" s="223"/>
      <c r="G39" s="224"/>
    </row>
    <row r="40" spans="1:7" ht="15.75" x14ac:dyDescent="0.25">
      <c r="A40" s="214" t="s">
        <v>41</v>
      </c>
      <c r="B40" s="215"/>
      <c r="C40" s="216"/>
      <c r="D40" s="216"/>
      <c r="E40" s="217"/>
      <c r="F40" s="217"/>
      <c r="G40" s="218"/>
    </row>
    <row r="41" spans="1:7" ht="15.75" x14ac:dyDescent="0.25">
      <c r="A41" s="117"/>
      <c r="B41" s="118"/>
      <c r="C41" s="118"/>
      <c r="D41" s="118"/>
      <c r="E41" s="118"/>
      <c r="F41" s="118"/>
      <c r="G41" s="119"/>
    </row>
    <row r="42" spans="1:7" ht="15.75" x14ac:dyDescent="0.2">
      <c r="A42" s="219" t="s">
        <v>80</v>
      </c>
      <c r="B42" s="220"/>
      <c r="C42" s="220"/>
      <c r="D42" s="220"/>
      <c r="E42" s="220"/>
      <c r="F42" s="220"/>
      <c r="G42" s="221"/>
    </row>
    <row r="43" spans="1:7" ht="15" x14ac:dyDescent="0.2">
      <c r="A43" s="110" t="s">
        <v>19</v>
      </c>
      <c r="B43" s="222"/>
      <c r="C43" s="222"/>
      <c r="D43" s="111" t="s">
        <v>26</v>
      </c>
      <c r="E43" s="223"/>
      <c r="F43" s="223"/>
      <c r="G43" s="224"/>
    </row>
    <row r="44" spans="1:7" ht="15" x14ac:dyDescent="0.2">
      <c r="A44" s="112" t="s">
        <v>20</v>
      </c>
      <c r="B44" s="225"/>
      <c r="C44" s="225"/>
      <c r="D44" s="111" t="s">
        <v>27</v>
      </c>
      <c r="E44" s="223"/>
      <c r="F44" s="223"/>
      <c r="G44" s="224"/>
    </row>
    <row r="45" spans="1:7" ht="15.75" x14ac:dyDescent="0.25">
      <c r="A45" s="214" t="s">
        <v>41</v>
      </c>
      <c r="B45" s="215"/>
      <c r="C45" s="216"/>
      <c r="D45" s="216"/>
      <c r="E45" s="217"/>
      <c r="F45" s="217"/>
      <c r="G45" s="218"/>
    </row>
    <row r="46" spans="1:7" ht="16.5" thickBot="1" x14ac:dyDescent="0.3">
      <c r="A46" s="113"/>
      <c r="B46" s="114"/>
      <c r="C46" s="114"/>
      <c r="D46" s="114"/>
      <c r="E46" s="114"/>
      <c r="F46" s="114"/>
      <c r="G46" s="115"/>
    </row>
  </sheetData>
  <sheetProtection formatCells="0" formatColumns="0" formatRows="0" insertColumns="0" insertRows="0" insertHyperlinks="0" deleteColumns="0" deleteRows="0" selectLockedCells="1" sort="0" autoFilter="0" pivotTables="0"/>
  <mergeCells count="56">
    <mergeCell ref="B10:G10"/>
    <mergeCell ref="A7:G7"/>
    <mergeCell ref="B9:G9"/>
    <mergeCell ref="A1:G1"/>
    <mergeCell ref="A3:G3"/>
    <mergeCell ref="D4:G4"/>
    <mergeCell ref="D5:E5"/>
    <mergeCell ref="B11:C11"/>
    <mergeCell ref="A14:G14"/>
    <mergeCell ref="B15:C15"/>
    <mergeCell ref="E15:G15"/>
    <mergeCell ref="A17:B17"/>
    <mergeCell ref="C17:D17"/>
    <mergeCell ref="B16:C16"/>
    <mergeCell ref="E16:G16"/>
    <mergeCell ref="E17:G17"/>
    <mergeCell ref="A20:G20"/>
    <mergeCell ref="B21:C21"/>
    <mergeCell ref="E21:G21"/>
    <mergeCell ref="B22:C22"/>
    <mergeCell ref="E22:G22"/>
    <mergeCell ref="A23:B23"/>
    <mergeCell ref="C23:D23"/>
    <mergeCell ref="E23:G23"/>
    <mergeCell ref="A26:G26"/>
    <mergeCell ref="B27:C27"/>
    <mergeCell ref="E27:G27"/>
    <mergeCell ref="B28:C28"/>
    <mergeCell ref="E28:G28"/>
    <mergeCell ref="A29:B29"/>
    <mergeCell ref="C29:D29"/>
    <mergeCell ref="E29:G29"/>
    <mergeCell ref="A31:G31"/>
    <mergeCell ref="B32:C32"/>
    <mergeCell ref="E32:G32"/>
    <mergeCell ref="B33:C33"/>
    <mergeCell ref="E33:G33"/>
    <mergeCell ref="A34:B34"/>
    <mergeCell ref="C34:D34"/>
    <mergeCell ref="E34:G34"/>
    <mergeCell ref="A37:G37"/>
    <mergeCell ref="B38:C38"/>
    <mergeCell ref="E38:G38"/>
    <mergeCell ref="B39:C39"/>
    <mergeCell ref="E39:G39"/>
    <mergeCell ref="A40:B40"/>
    <mergeCell ref="C40:D40"/>
    <mergeCell ref="E40:G40"/>
    <mergeCell ref="A45:B45"/>
    <mergeCell ref="C45:D45"/>
    <mergeCell ref="E45:G45"/>
    <mergeCell ref="A42:G42"/>
    <mergeCell ref="B43:C43"/>
    <mergeCell ref="E43:G43"/>
    <mergeCell ref="B44:C44"/>
    <mergeCell ref="E44:G44"/>
  </mergeCells>
  <printOptions horizontalCentered="1"/>
  <pageMargins left="0.25" right="0.25" top="0.5" bottom="0.25" header="0" footer="0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tabColor theme="9" tint="0.59999389629810485"/>
  </sheetPr>
  <dimension ref="A1:U58"/>
  <sheetViews>
    <sheetView topLeftCell="A40" zoomScaleNormal="100" workbookViewId="0">
      <selection activeCell="C18" sqref="C18"/>
    </sheetView>
  </sheetViews>
  <sheetFormatPr defaultColWidth="9.1640625" defaultRowHeight="12.75" x14ac:dyDescent="0.2"/>
  <cols>
    <col min="1" max="1" width="20.83203125" style="6" customWidth="1"/>
    <col min="2" max="2" width="114.6640625" style="6" customWidth="1"/>
    <col min="3" max="3" width="34.83203125" style="6" customWidth="1"/>
    <col min="4" max="4" width="15.1640625" style="95" customWidth="1"/>
    <col min="5" max="10" width="9.1640625" style="6" customWidth="1"/>
    <col min="11" max="11" width="39.83203125" style="6" customWidth="1"/>
    <col min="12" max="19" width="9.1640625" style="6" customWidth="1"/>
    <col min="20" max="20" width="8.33203125" style="6" bestFit="1" customWidth="1"/>
    <col min="21" max="21" width="12.5" style="6" customWidth="1"/>
    <col min="22" max="16384" width="9.1640625" style="6"/>
  </cols>
  <sheetData>
    <row r="1" spans="1:10" ht="15.75" x14ac:dyDescent="0.25">
      <c r="A1" s="4"/>
      <c r="B1" s="182" t="s">
        <v>68</v>
      </c>
      <c r="C1" s="183"/>
      <c r="D1" s="96"/>
    </row>
    <row r="2" spans="1:10" ht="15" x14ac:dyDescent="0.25">
      <c r="A2" s="4"/>
      <c r="B2" s="184" t="str">
        <f>'K12 LEA'!A2</f>
        <v>(08-11-2017)</v>
      </c>
      <c r="C2" s="185"/>
      <c r="D2" s="96"/>
    </row>
    <row r="3" spans="1:10" ht="15" x14ac:dyDescent="0.25">
      <c r="A3" s="4"/>
      <c r="B3" s="249" t="s">
        <v>60</v>
      </c>
      <c r="C3" s="249"/>
      <c r="D3" s="96"/>
    </row>
    <row r="4" spans="1:10" ht="45" customHeight="1" x14ac:dyDescent="0.2">
      <c r="A4" s="4"/>
      <c r="B4" s="143" t="s">
        <v>94</v>
      </c>
      <c r="C4" s="250">
        <f>'K12 LEA'!D11</f>
        <v>0</v>
      </c>
      <c r="D4" s="250"/>
    </row>
    <row r="5" spans="1:10" ht="15" customHeight="1" x14ac:dyDescent="0.2">
      <c r="A5" s="4"/>
      <c r="B5" s="143" t="s">
        <v>95</v>
      </c>
      <c r="C5" s="81" t="str">
        <f>'K12 LEA'!D20</f>
        <v>17-192</v>
      </c>
      <c r="D5" s="96"/>
    </row>
    <row r="6" spans="1:10" ht="4.9000000000000004" customHeight="1" x14ac:dyDescent="0.25">
      <c r="A6" s="4"/>
      <c r="B6" s="10"/>
      <c r="C6" s="22"/>
      <c r="D6" s="96"/>
    </row>
    <row r="7" spans="1:10" ht="23.25" customHeight="1" x14ac:dyDescent="0.3">
      <c r="A7" s="4"/>
      <c r="B7" s="230" t="s">
        <v>23</v>
      </c>
      <c r="C7" s="230"/>
      <c r="D7" s="96"/>
    </row>
    <row r="8" spans="1:10" ht="5.0999999999999996" customHeight="1" x14ac:dyDescent="0.3">
      <c r="A8" s="4"/>
      <c r="B8" s="144"/>
      <c r="C8" s="144"/>
      <c r="D8" s="96"/>
    </row>
    <row r="9" spans="1:10" ht="23.25" customHeight="1" x14ac:dyDescent="0.2">
      <c r="A9" s="4"/>
      <c r="B9" s="257" t="s">
        <v>93</v>
      </c>
      <c r="C9" s="257"/>
      <c r="D9" s="96"/>
    </row>
    <row r="10" spans="1:10" ht="5.0999999999999996" customHeight="1" thickBot="1" x14ac:dyDescent="0.25">
      <c r="A10" s="4"/>
      <c r="B10" s="4"/>
      <c r="C10" s="4"/>
      <c r="D10" s="96"/>
    </row>
    <row r="11" spans="1:10" s="4" customFormat="1" ht="17.100000000000001" customHeight="1" x14ac:dyDescent="0.2">
      <c r="A11" s="245" t="s">
        <v>86</v>
      </c>
      <c r="B11" s="251" t="s">
        <v>10</v>
      </c>
      <c r="C11" s="245" t="s">
        <v>61</v>
      </c>
      <c r="D11" s="96"/>
    </row>
    <row r="12" spans="1:10" s="4" customFormat="1" ht="30" customHeight="1" x14ac:dyDescent="0.2">
      <c r="A12" s="246"/>
      <c r="B12" s="252"/>
      <c r="C12" s="256"/>
      <c r="D12" s="96"/>
      <c r="E12" s="25"/>
      <c r="F12" s="25"/>
      <c r="G12" s="25"/>
      <c r="H12" s="25"/>
      <c r="I12" s="25"/>
      <c r="J12" s="25"/>
    </row>
    <row r="13" spans="1:10" s="33" customFormat="1" ht="31.5" customHeight="1" thickBot="1" x14ac:dyDescent="0.25">
      <c r="A13" s="247"/>
      <c r="B13" s="253"/>
      <c r="C13" s="75" t="str">
        <f>IF('K12 LEA'!D24="","Enter Project Budget on 'k12 lea' Tab",'K12 LEA'!D24)</f>
        <v>Enter Project Budget on 'k12 lea' Tab</v>
      </c>
      <c r="D13" s="186" t="str">
        <f>IF(C13&lt;=0,"Please enter requested amount on 'Do First' tab.","")</f>
        <v/>
      </c>
    </row>
    <row r="14" spans="1:10" ht="15" customHeight="1" thickBot="1" x14ac:dyDescent="0.3">
      <c r="A14" s="248">
        <v>1000</v>
      </c>
      <c r="B14" s="132" t="s">
        <v>99</v>
      </c>
      <c r="C14" s="134"/>
      <c r="D14" s="180"/>
    </row>
    <row r="15" spans="1:10" ht="30" customHeight="1" x14ac:dyDescent="0.25">
      <c r="A15" s="238"/>
      <c r="B15" s="101"/>
      <c r="C15" s="124">
        <v>0</v>
      </c>
      <c r="D15" s="179"/>
    </row>
    <row r="16" spans="1:10" ht="30" customHeight="1" x14ac:dyDescent="0.25">
      <c r="A16" s="238"/>
      <c r="B16" s="101"/>
      <c r="C16" s="124">
        <v>0</v>
      </c>
      <c r="D16" s="179"/>
    </row>
    <row r="17" spans="1:20" ht="30" customHeight="1" thickBot="1" x14ac:dyDescent="0.3">
      <c r="A17" s="239"/>
      <c r="B17" s="102"/>
      <c r="C17" s="124">
        <v>0</v>
      </c>
      <c r="D17" s="180"/>
      <c r="T17" s="34"/>
    </row>
    <row r="18" spans="1:20" ht="15" customHeight="1" thickBot="1" x14ac:dyDescent="0.3">
      <c r="A18" s="248">
        <v>2000</v>
      </c>
      <c r="B18" s="132" t="s">
        <v>100</v>
      </c>
      <c r="C18" s="133"/>
      <c r="D18" s="180"/>
    </row>
    <row r="19" spans="1:20" ht="30" customHeight="1" x14ac:dyDescent="0.25">
      <c r="A19" s="238"/>
      <c r="B19" s="101"/>
      <c r="C19" s="124">
        <v>0</v>
      </c>
      <c r="D19" s="180"/>
    </row>
    <row r="20" spans="1:20" ht="30" customHeight="1" x14ac:dyDescent="0.25">
      <c r="A20" s="238"/>
      <c r="B20" s="120"/>
      <c r="C20" s="124">
        <v>0</v>
      </c>
      <c r="D20" s="180"/>
      <c r="E20" s="11"/>
      <c r="F20" s="11"/>
      <c r="G20" s="11"/>
      <c r="H20" s="11"/>
      <c r="I20" s="11"/>
      <c r="J20" s="11"/>
    </row>
    <row r="21" spans="1:20" ht="30" customHeight="1" thickBot="1" x14ac:dyDescent="0.3">
      <c r="A21" s="239"/>
      <c r="B21" s="82"/>
      <c r="C21" s="124">
        <v>0</v>
      </c>
      <c r="D21" s="180"/>
    </row>
    <row r="22" spans="1:20" ht="15" customHeight="1" thickBot="1" x14ac:dyDescent="0.3">
      <c r="A22" s="248">
        <v>3000</v>
      </c>
      <c r="B22" s="132" t="s">
        <v>67</v>
      </c>
      <c r="C22" s="133"/>
      <c r="D22" s="180"/>
      <c r="E22" s="11"/>
      <c r="F22" s="11"/>
      <c r="G22" s="11"/>
      <c r="H22" s="11"/>
      <c r="I22" s="11"/>
    </row>
    <row r="23" spans="1:20" ht="30" customHeight="1" x14ac:dyDescent="0.25">
      <c r="A23" s="238"/>
      <c r="B23" s="121"/>
      <c r="C23" s="124">
        <v>0</v>
      </c>
      <c r="D23" s="180"/>
    </row>
    <row r="24" spans="1:20" ht="30" customHeight="1" x14ac:dyDescent="0.25">
      <c r="A24" s="238"/>
      <c r="B24" s="121"/>
      <c r="C24" s="124">
        <v>0</v>
      </c>
      <c r="D24" s="180"/>
    </row>
    <row r="25" spans="1:20" ht="30" customHeight="1" x14ac:dyDescent="0.25">
      <c r="A25" s="238"/>
      <c r="B25" s="121"/>
      <c r="C25" s="124">
        <v>0</v>
      </c>
      <c r="D25" s="180"/>
    </row>
    <row r="26" spans="1:20" ht="30" customHeight="1" x14ac:dyDescent="0.25">
      <c r="A26" s="238"/>
      <c r="B26" s="120"/>
      <c r="C26" s="124">
        <v>0</v>
      </c>
      <c r="D26" s="180"/>
    </row>
    <row r="27" spans="1:20" ht="30" customHeight="1" thickBot="1" x14ac:dyDescent="0.3">
      <c r="A27" s="239"/>
      <c r="B27" s="82"/>
      <c r="C27" s="124">
        <v>0</v>
      </c>
      <c r="D27" s="180"/>
    </row>
    <row r="28" spans="1:20" ht="15" customHeight="1" thickBot="1" x14ac:dyDescent="0.3">
      <c r="A28" s="237">
        <v>4000</v>
      </c>
      <c r="B28" s="131" t="s">
        <v>12</v>
      </c>
      <c r="C28" s="130"/>
      <c r="D28" s="180"/>
    </row>
    <row r="29" spans="1:20" ht="30" customHeight="1" x14ac:dyDescent="0.25">
      <c r="A29" s="238"/>
      <c r="B29" s="123"/>
      <c r="C29" s="125">
        <v>0</v>
      </c>
      <c r="D29" s="180"/>
    </row>
    <row r="30" spans="1:20" ht="30" customHeight="1" x14ac:dyDescent="0.25">
      <c r="A30" s="238"/>
      <c r="B30" s="120"/>
      <c r="C30" s="124">
        <v>0</v>
      </c>
      <c r="D30" s="180"/>
    </row>
    <row r="31" spans="1:20" ht="30" customHeight="1" x14ac:dyDescent="0.25">
      <c r="A31" s="238"/>
      <c r="B31" s="120"/>
      <c r="C31" s="124">
        <v>0</v>
      </c>
      <c r="D31" s="180"/>
    </row>
    <row r="32" spans="1:20" ht="30" customHeight="1" x14ac:dyDescent="0.25">
      <c r="A32" s="238"/>
      <c r="B32" s="120"/>
      <c r="C32" s="124">
        <v>0</v>
      </c>
      <c r="D32" s="180"/>
    </row>
    <row r="33" spans="1:21" ht="30" customHeight="1" x14ac:dyDescent="0.25">
      <c r="A33" s="238"/>
      <c r="B33" s="120"/>
      <c r="C33" s="126">
        <v>0</v>
      </c>
      <c r="D33" s="180"/>
    </row>
    <row r="34" spans="1:21" ht="30" customHeight="1" x14ac:dyDescent="0.25">
      <c r="A34" s="238"/>
      <c r="B34" s="122"/>
      <c r="C34" s="126">
        <v>0</v>
      </c>
      <c r="D34" s="180"/>
    </row>
    <row r="35" spans="1:21" ht="30" customHeight="1" x14ac:dyDescent="0.25">
      <c r="A35" s="238"/>
      <c r="B35" s="120"/>
      <c r="C35" s="124">
        <v>0</v>
      </c>
      <c r="D35" s="180"/>
    </row>
    <row r="36" spans="1:21" ht="30" customHeight="1" thickBot="1" x14ac:dyDescent="0.3">
      <c r="A36" s="239"/>
      <c r="B36" s="82"/>
      <c r="C36" s="127">
        <v>0</v>
      </c>
      <c r="D36" s="180"/>
    </row>
    <row r="37" spans="1:21" ht="15" customHeight="1" thickBot="1" x14ac:dyDescent="0.3">
      <c r="A37" s="237">
        <v>5000</v>
      </c>
      <c r="B37" s="132" t="s">
        <v>34</v>
      </c>
      <c r="C37" s="133"/>
      <c r="D37" s="180"/>
    </row>
    <row r="38" spans="1:21" ht="30" customHeight="1" x14ac:dyDescent="0.25">
      <c r="A38" s="240"/>
      <c r="B38" s="120"/>
      <c r="C38" s="124">
        <v>0</v>
      </c>
      <c r="D38" s="180"/>
    </row>
    <row r="39" spans="1:21" ht="30" customHeight="1" x14ac:dyDescent="0.25">
      <c r="A39" s="240"/>
      <c r="B39" s="120"/>
      <c r="C39" s="124">
        <v>0</v>
      </c>
      <c r="D39" s="180"/>
    </row>
    <row r="40" spans="1:21" ht="30" customHeight="1" x14ac:dyDescent="0.25">
      <c r="A40" s="240"/>
      <c r="B40" s="120"/>
      <c r="C40" s="124">
        <v>0</v>
      </c>
      <c r="D40" s="180"/>
    </row>
    <row r="41" spans="1:21" ht="30" customHeight="1" thickBot="1" x14ac:dyDescent="0.3">
      <c r="A41" s="241"/>
      <c r="B41" s="120"/>
      <c r="C41" s="128">
        <v>0</v>
      </c>
      <c r="D41" s="180"/>
    </row>
    <row r="42" spans="1:21" ht="21" customHeight="1" thickBot="1" x14ac:dyDescent="0.3">
      <c r="A42" s="242" t="s">
        <v>97</v>
      </c>
      <c r="B42" s="132" t="s">
        <v>35</v>
      </c>
      <c r="C42" s="129">
        <v>0</v>
      </c>
      <c r="D42" s="180"/>
    </row>
    <row r="43" spans="1:21" ht="30" customHeight="1" x14ac:dyDescent="0.25">
      <c r="A43" s="243"/>
      <c r="B43" s="120"/>
      <c r="C43" s="124">
        <v>0</v>
      </c>
      <c r="D43" s="180"/>
    </row>
    <row r="44" spans="1:21" ht="30" customHeight="1" thickBot="1" x14ac:dyDescent="0.3">
      <c r="A44" s="244"/>
      <c r="B44" s="120"/>
      <c r="C44" s="128">
        <v>0</v>
      </c>
      <c r="D44" s="180"/>
    </row>
    <row r="45" spans="1:21" ht="22.9" customHeight="1" thickBot="1" x14ac:dyDescent="0.3">
      <c r="A45" s="242" t="s">
        <v>98</v>
      </c>
      <c r="B45" s="132" t="s">
        <v>96</v>
      </c>
      <c r="C45" s="129">
        <v>0</v>
      </c>
      <c r="D45" s="180"/>
    </row>
    <row r="46" spans="1:21" ht="30" customHeight="1" thickBot="1" x14ac:dyDescent="0.3">
      <c r="A46" s="244"/>
      <c r="B46" s="82"/>
      <c r="C46" s="124">
        <v>0</v>
      </c>
      <c r="D46" s="180"/>
    </row>
    <row r="47" spans="1:21" ht="20.100000000000001" customHeight="1" thickBot="1" x14ac:dyDescent="0.3">
      <c r="A47" s="187"/>
      <c r="B47" s="100" t="s">
        <v>13</v>
      </c>
      <c r="C47" s="64">
        <f>SUM(C15:C46)</f>
        <v>0</v>
      </c>
      <c r="D47" s="179"/>
    </row>
    <row r="48" spans="1:21" ht="20.100000000000001" customHeight="1" x14ac:dyDescent="0.25">
      <c r="A48" s="188"/>
      <c r="B48" s="254" t="s">
        <v>66</v>
      </c>
      <c r="C48" s="189">
        <f>ROUNDDOWN(C47*4%,0)</f>
        <v>0</v>
      </c>
      <c r="D48" s="181"/>
      <c r="T48" s="20" t="e">
        <f>ROUNDDOWN(C13*4%,0)</f>
        <v>#VALUE!</v>
      </c>
      <c r="U48" s="20"/>
    </row>
    <row r="49" spans="1:21" ht="20.100000000000001" customHeight="1" thickBot="1" x14ac:dyDescent="0.25">
      <c r="A49" s="188"/>
      <c r="B49" s="255"/>
      <c r="C49" s="65" t="e">
        <f>IF(C48&gt;T48,"ERROR-Exceeds the 4% allowed","")</f>
        <v>#VALUE!</v>
      </c>
      <c r="D49" s="181"/>
    </row>
    <row r="50" spans="1:21" ht="20.100000000000001" customHeight="1" thickBot="1" x14ac:dyDescent="0.3">
      <c r="A50" s="190"/>
      <c r="B50" s="100" t="s">
        <v>14</v>
      </c>
      <c r="C50" s="64">
        <f>SUM(C47:C48)</f>
        <v>0</v>
      </c>
      <c r="D50" s="179"/>
      <c r="T50" s="20">
        <f>SUM(C47:C48)</f>
        <v>0</v>
      </c>
      <c r="U50" s="20"/>
    </row>
    <row r="51" spans="1:21" ht="43.5" customHeight="1" x14ac:dyDescent="0.2">
      <c r="B51" s="4"/>
      <c r="C51" s="62" t="str">
        <f>IF(C50&gt;C13,"ERROR-Total Costs Requested have Exceeded the Project Budget Amount Awarded.","")</f>
        <v/>
      </c>
    </row>
    <row r="58" spans="1:21" x14ac:dyDescent="0.2">
      <c r="T58" s="45"/>
    </row>
  </sheetData>
  <sheetProtection algorithmName="SHA-512" hashValue="4Vkx8mV8O1F41Nvi8yFpcHyWnm0V57piBoYVXt1XEBQHAwU1+0OFPMsaMVJmySRhGRPntsWroNReAD2gm4x3eQ==" saltValue="YC0zidfqZlB7Olx5SCT/Qw==" spinCount="100000" sheet="1" objects="1" formatCells="0" formatRows="0" selectLockedCells="1"/>
  <mergeCells count="15">
    <mergeCell ref="B3:C3"/>
    <mergeCell ref="C4:D4"/>
    <mergeCell ref="B11:B13"/>
    <mergeCell ref="B7:C7"/>
    <mergeCell ref="B48:B49"/>
    <mergeCell ref="C11:C12"/>
    <mergeCell ref="B9:C9"/>
    <mergeCell ref="A28:A36"/>
    <mergeCell ref="A37:A41"/>
    <mergeCell ref="A42:A44"/>
    <mergeCell ref="A45:A46"/>
    <mergeCell ref="A11:A13"/>
    <mergeCell ref="A14:A17"/>
    <mergeCell ref="A18:A21"/>
    <mergeCell ref="A22:A27"/>
  </mergeCells>
  <printOptions horizontalCentered="1"/>
  <pageMargins left="0.25" right="0.25" top="0.3" bottom="0.25" header="0" footer="0"/>
  <pageSetup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4"/>
  <sheetViews>
    <sheetView topLeftCell="A13" zoomScaleNormal="100" workbookViewId="0">
      <selection activeCell="C34" sqref="C34"/>
    </sheetView>
  </sheetViews>
  <sheetFormatPr defaultColWidth="9.1640625" defaultRowHeight="11.25" x14ac:dyDescent="0.2"/>
  <cols>
    <col min="1" max="1" width="17.5" style="6" customWidth="1"/>
    <col min="2" max="2" width="18.83203125" style="6" customWidth="1"/>
    <col min="3" max="3" width="61.6640625" style="6" customWidth="1"/>
    <col min="4" max="4" width="9.1640625" style="6"/>
    <col min="5" max="5" width="55.1640625" style="6" bestFit="1" customWidth="1"/>
    <col min="6" max="6" width="27.83203125" style="6" customWidth="1"/>
    <col min="7" max="10" width="9.1640625" style="6"/>
    <col min="11" max="11" width="39.83203125" style="6" customWidth="1"/>
    <col min="12" max="16384" width="9.1640625" style="6"/>
  </cols>
  <sheetData>
    <row r="1" spans="1:10" ht="15" customHeight="1" x14ac:dyDescent="0.2">
      <c r="B1" s="90" t="s">
        <v>68</v>
      </c>
      <c r="C1" s="89"/>
      <c r="D1" s="89"/>
      <c r="E1" s="89"/>
    </row>
    <row r="2" spans="1:10" ht="15" customHeight="1" x14ac:dyDescent="0.2">
      <c r="B2" s="91" t="str">
        <f>'K12 LEA'!A2</f>
        <v>(08-11-2017)</v>
      </c>
      <c r="C2" s="89"/>
      <c r="D2" s="89"/>
      <c r="E2" s="89"/>
    </row>
    <row r="3" spans="1:10" ht="15" customHeight="1" x14ac:dyDescent="0.2">
      <c r="B3" s="91"/>
      <c r="C3" s="89"/>
      <c r="D3" s="89"/>
      <c r="E3" s="89"/>
    </row>
    <row r="4" spans="1:10" ht="15" customHeight="1" x14ac:dyDescent="0.2">
      <c r="B4" s="234" t="s">
        <v>60</v>
      </c>
      <c r="C4" s="234"/>
      <c r="D4" s="234"/>
      <c r="E4" s="234"/>
    </row>
    <row r="5" spans="1:10" ht="24.6" customHeight="1" x14ac:dyDescent="0.2">
      <c r="B5" s="88"/>
      <c r="C5" s="88" t="s">
        <v>82</v>
      </c>
      <c r="D5" s="88"/>
      <c r="E5" s="88" t="str">
        <f>'K12 LEA'!D16</f>
        <v>CAI - Pre-Apprenticeship and Enhanced OJT</v>
      </c>
    </row>
    <row r="6" spans="1:10" ht="24" customHeight="1" x14ac:dyDescent="0.2">
      <c r="B6" s="99"/>
      <c r="C6" s="99" t="s">
        <v>83</v>
      </c>
      <c r="D6" s="99"/>
      <c r="E6" s="99">
        <f>'K12 LEA'!D11</f>
        <v>0</v>
      </c>
    </row>
    <row r="7" spans="1:10" ht="24.6" customHeight="1" x14ac:dyDescent="0.2">
      <c r="B7" s="99"/>
      <c r="C7" s="99" t="s">
        <v>84</v>
      </c>
      <c r="D7" s="99"/>
      <c r="E7" s="99" t="str">
        <f>'K12 LEA'!D20</f>
        <v>17-192</v>
      </c>
    </row>
    <row r="8" spans="1:10" ht="6" customHeight="1" x14ac:dyDescent="0.2">
      <c r="B8" s="4"/>
      <c r="C8" s="4"/>
      <c r="D8" s="4"/>
      <c r="E8" s="4"/>
    </row>
    <row r="9" spans="1:10" ht="23.1" customHeight="1" x14ac:dyDescent="0.2">
      <c r="B9" s="264" t="s">
        <v>85</v>
      </c>
      <c r="C9" s="264"/>
      <c r="D9" s="264"/>
      <c r="E9" s="264"/>
    </row>
    <row r="10" spans="1:10" ht="6" customHeight="1" x14ac:dyDescent="0.2">
      <c r="B10" s="4"/>
      <c r="C10" s="4"/>
      <c r="D10" s="4"/>
      <c r="E10" s="4"/>
    </row>
    <row r="11" spans="1:10" s="7" customFormat="1" ht="18" customHeight="1" thickBot="1" x14ac:dyDescent="0.25">
      <c r="B11" s="73" t="s">
        <v>8</v>
      </c>
      <c r="C11" s="83" t="s">
        <v>9</v>
      </c>
      <c r="D11" s="83"/>
      <c r="E11" s="83"/>
    </row>
    <row r="12" spans="1:10" ht="30" customHeight="1" thickBot="1" x14ac:dyDescent="0.25">
      <c r="A12" s="258" t="s">
        <v>86</v>
      </c>
      <c r="B12" s="272" t="s">
        <v>10</v>
      </c>
      <c r="C12" s="273"/>
      <c r="D12" s="276" t="s">
        <v>11</v>
      </c>
      <c r="E12" s="80" t="s">
        <v>92</v>
      </c>
      <c r="F12" s="11"/>
      <c r="G12" s="11"/>
      <c r="H12" s="11"/>
      <c r="I12" s="11"/>
      <c r="J12" s="11"/>
    </row>
    <row r="13" spans="1:10" s="16" customFormat="1" ht="36" customHeight="1" thickBot="1" x14ac:dyDescent="0.25">
      <c r="A13" s="259"/>
      <c r="B13" s="274"/>
      <c r="C13" s="275"/>
      <c r="D13" s="277"/>
      <c r="E13" s="76" t="str">
        <f>'Budget Detail Sheet'!C13</f>
        <v>Enter Project Budget on 'k12 lea' Tab</v>
      </c>
    </row>
    <row r="14" spans="1:10" ht="35.1" customHeight="1" x14ac:dyDescent="0.2">
      <c r="A14" s="107">
        <v>1000</v>
      </c>
      <c r="B14" s="278" t="s">
        <v>87</v>
      </c>
      <c r="C14" s="279"/>
      <c r="D14" s="68" t="s">
        <v>0</v>
      </c>
      <c r="E14" s="71">
        <f>SUM('Budget Detail Sheet'!C15:C17)</f>
        <v>0</v>
      </c>
    </row>
    <row r="15" spans="1:10" ht="35.1" customHeight="1" x14ac:dyDescent="0.2">
      <c r="A15" s="107">
        <v>2000</v>
      </c>
      <c r="B15" s="260" t="s">
        <v>88</v>
      </c>
      <c r="C15" s="261"/>
      <c r="D15" s="69" t="s">
        <v>91</v>
      </c>
      <c r="E15" s="72">
        <f>SUM('Budget Detail Sheet'!C19:C21)</f>
        <v>0</v>
      </c>
    </row>
    <row r="16" spans="1:10" ht="30" customHeight="1" x14ac:dyDescent="0.2">
      <c r="A16" s="107">
        <v>3000</v>
      </c>
      <c r="B16" s="260" t="s">
        <v>15</v>
      </c>
      <c r="C16" s="261"/>
      <c r="D16" s="69" t="s">
        <v>1</v>
      </c>
      <c r="E16" s="72">
        <f>SUM('Budget Detail Sheet'!C23:C27)</f>
        <v>0</v>
      </c>
    </row>
    <row r="17" spans="1:19" ht="35.1" customHeight="1" x14ac:dyDescent="0.2">
      <c r="A17" s="107">
        <v>4000</v>
      </c>
      <c r="B17" s="260" t="s">
        <v>16</v>
      </c>
      <c r="C17" s="261"/>
      <c r="D17" s="69" t="s">
        <v>2</v>
      </c>
      <c r="E17" s="72">
        <f>SUM('Budget Detail Sheet'!C29:C36)</f>
        <v>0</v>
      </c>
    </row>
    <row r="18" spans="1:19" ht="35.1" customHeight="1" x14ac:dyDescent="0.2">
      <c r="A18" s="107">
        <v>5000</v>
      </c>
      <c r="B18" s="260" t="s">
        <v>17</v>
      </c>
      <c r="C18" s="261"/>
      <c r="D18" s="69" t="s">
        <v>3</v>
      </c>
      <c r="E18" s="72">
        <f>SUM('Budget Detail Sheet'!C38:C41)</f>
        <v>0</v>
      </c>
    </row>
    <row r="19" spans="1:19" ht="35.1" customHeight="1" x14ac:dyDescent="0.2">
      <c r="A19" s="107">
        <v>6000</v>
      </c>
      <c r="B19" s="260" t="s">
        <v>18</v>
      </c>
      <c r="C19" s="261"/>
      <c r="D19" s="69" t="s">
        <v>4</v>
      </c>
      <c r="E19" s="72">
        <f>SUM('Budget Detail Sheet'!C43:C44)</f>
        <v>0</v>
      </c>
    </row>
    <row r="20" spans="1:19" ht="35.1" customHeight="1" thickBot="1" x14ac:dyDescent="0.25">
      <c r="A20" s="107">
        <v>7000</v>
      </c>
      <c r="B20" s="260" t="s">
        <v>89</v>
      </c>
      <c r="C20" s="261"/>
      <c r="D20" s="69" t="s">
        <v>90</v>
      </c>
      <c r="E20" s="72">
        <f>SUM('Budget Detail Sheet'!C45:C46)</f>
        <v>0</v>
      </c>
    </row>
    <row r="21" spans="1:19" ht="24.95" customHeight="1" thickBot="1" x14ac:dyDescent="0.25">
      <c r="B21" s="262" t="s">
        <v>13</v>
      </c>
      <c r="C21" s="263"/>
      <c r="D21" s="84" t="s">
        <v>5</v>
      </c>
      <c r="E21" s="78">
        <f>SUM(E14:E20)</f>
        <v>0</v>
      </c>
    </row>
    <row r="22" spans="1:19" ht="30" customHeight="1" x14ac:dyDescent="0.2">
      <c r="B22" s="266" t="s">
        <v>66</v>
      </c>
      <c r="C22" s="267"/>
      <c r="D22" s="270" t="s">
        <v>6</v>
      </c>
      <c r="E22" s="77">
        <f>'Budget Detail Sheet'!C48</f>
        <v>0</v>
      </c>
      <c r="F22" s="86"/>
      <c r="G22" s="11"/>
      <c r="H22" s="11"/>
      <c r="I22" s="11"/>
      <c r="J22" s="11"/>
      <c r="S22" s="20" t="e">
        <f>ROUNDDOWN(E13*4%,0)</f>
        <v>#VALUE!</v>
      </c>
    </row>
    <row r="23" spans="1:19" ht="26.25" customHeight="1" thickBot="1" x14ac:dyDescent="0.25">
      <c r="B23" s="268"/>
      <c r="C23" s="269"/>
      <c r="D23" s="271"/>
      <c r="E23" s="65" t="e">
        <f>'Budget Detail Sheet'!C49</f>
        <v>#VALUE!</v>
      </c>
      <c r="F23" s="8"/>
      <c r="S23" s="20"/>
    </row>
    <row r="24" spans="1:19" ht="30" customHeight="1" thickBot="1" x14ac:dyDescent="0.25">
      <c r="B24" s="262" t="s">
        <v>14</v>
      </c>
      <c r="C24" s="263"/>
      <c r="D24" s="85" t="s">
        <v>7</v>
      </c>
      <c r="E24" s="70">
        <f>'Budget Detail Sheet'!C50</f>
        <v>0</v>
      </c>
      <c r="F24" s="11"/>
      <c r="G24" s="11"/>
      <c r="H24" s="11"/>
      <c r="I24" s="11"/>
      <c r="S24" s="20" t="e">
        <f>SUM(S22:S23)</f>
        <v>#VALUE!</v>
      </c>
    </row>
    <row r="25" spans="1:19" ht="12" x14ac:dyDescent="0.2">
      <c r="B25" s="4"/>
      <c r="C25" s="4"/>
      <c r="D25" s="63"/>
      <c r="E25" s="74" t="str">
        <f>IF('Budget Detail Sheet'!C51="","",'Budget Detail Sheet'!C51)</f>
        <v/>
      </c>
    </row>
    <row r="26" spans="1:19" ht="18" x14ac:dyDescent="0.2">
      <c r="B26" s="265" t="s">
        <v>62</v>
      </c>
      <c r="C26" s="265"/>
      <c r="D26" s="265"/>
      <c r="E26" s="265"/>
    </row>
    <row r="27" spans="1:19" ht="12.75" x14ac:dyDescent="0.2">
      <c r="B27" s="21"/>
      <c r="C27" s="21"/>
      <c r="D27" s="21"/>
      <c r="E27" s="21"/>
    </row>
    <row r="28" spans="1:19" ht="18.75" x14ac:dyDescent="0.3">
      <c r="B28" s="191" t="s">
        <v>36</v>
      </c>
      <c r="C28" s="147"/>
      <c r="D28" s="147"/>
      <c r="E28" s="147"/>
    </row>
    <row r="29" spans="1:19" ht="16.5" thickBot="1" x14ac:dyDescent="0.3">
      <c r="B29" s="192" t="s">
        <v>19</v>
      </c>
      <c r="C29" s="193"/>
      <c r="D29" s="192" t="s">
        <v>20</v>
      </c>
      <c r="E29" s="193"/>
    </row>
    <row r="30" spans="1:19" ht="32.25" thickBot="1" x14ac:dyDescent="0.3">
      <c r="B30" s="194" t="s">
        <v>22</v>
      </c>
      <c r="C30" s="195"/>
      <c r="D30" s="192" t="s">
        <v>21</v>
      </c>
      <c r="E30" s="196"/>
    </row>
    <row r="31" spans="1:19" ht="12.75" x14ac:dyDescent="0.2">
      <c r="B31" s="197"/>
      <c r="C31" s="197"/>
      <c r="D31" s="198"/>
      <c r="E31" s="198"/>
    </row>
    <row r="32" spans="1:19" ht="18.75" x14ac:dyDescent="0.3">
      <c r="B32" s="191" t="s">
        <v>177</v>
      </c>
      <c r="C32" s="147"/>
      <c r="D32" s="147"/>
      <c r="E32" s="147"/>
    </row>
    <row r="33" spans="2:5" ht="16.5" thickBot="1" x14ac:dyDescent="0.3">
      <c r="B33" s="192" t="s">
        <v>19</v>
      </c>
      <c r="C33" s="193"/>
      <c r="D33" s="192" t="s">
        <v>20</v>
      </c>
      <c r="E33" s="193"/>
    </row>
    <row r="34" spans="2:5" ht="32.25" thickBot="1" x14ac:dyDescent="0.3">
      <c r="B34" s="194" t="s">
        <v>22</v>
      </c>
      <c r="C34" s="195"/>
      <c r="D34" s="192" t="s">
        <v>21</v>
      </c>
      <c r="E34" s="196"/>
    </row>
  </sheetData>
  <sheetProtection algorithmName="SHA-512" hashValue="VjUa3VpITRd4v2RSuGiC89lZRefU27lu7H/IK0HnauyUUndcJNND4YWA+PirTHXq0ZWHaM5hvWsrOjbb4ul6qQ==" saltValue="5zN8czNMd8FBX+jS9d7RNA==" spinCount="100000" sheet="1" formatCells="0" formatRows="0" selectLockedCells="1"/>
  <mergeCells count="17">
    <mergeCell ref="B21:C21"/>
    <mergeCell ref="B9:E9"/>
    <mergeCell ref="B4:E4"/>
    <mergeCell ref="B26:E26"/>
    <mergeCell ref="B22:C23"/>
    <mergeCell ref="D22:D23"/>
    <mergeCell ref="B12:C13"/>
    <mergeCell ref="D12:D13"/>
    <mergeCell ref="B16:C16"/>
    <mergeCell ref="B17:C17"/>
    <mergeCell ref="B24:C24"/>
    <mergeCell ref="B14:C14"/>
    <mergeCell ref="A12:A13"/>
    <mergeCell ref="B18:C18"/>
    <mergeCell ref="B19:C19"/>
    <mergeCell ref="B20:C20"/>
    <mergeCell ref="B15:C15"/>
  </mergeCells>
  <printOptions horizontalCentered="1"/>
  <pageMargins left="0.25" right="0.25" top="0.5" bottom="0.25" header="0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C14" sqref="C1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1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az+uQ3jTbAL73oGkBdm8XhgrF3FbTCH213jThnJI9cYsy6sx3j1AMG4keydEOIdzQrYffNkNqahuziiUArwvZw==" saltValue="8musYl8leuaz+K+RnHnNtA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disablePrompts="1"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2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WDAa3r3a/cL+hmH28SBDym6UPmGgXcajD2Y8A1/gQtFFRgWmcw6xeqxEF7jjqPMdSf9saA+DaTe9SDVVUd/aPg==" saltValue="8fvMNzDtEprYDB9gNQHFWw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disablePrompts="1"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4" sqref="I4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3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d0woTWlcIlyX/BreUaAVGmYd9oiD3hTd3W9xo1nIr/Fb6ElKld8wKyU4VTMe7c1fJwT9ywoMQ+9JE8HToFhrRw==" saltValue="7UTD86a3e5007dn8aQmB2w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12"/>
  <sheetViews>
    <sheetView zoomScale="87" zoomScaleNormal="87" workbookViewId="0">
      <selection activeCell="I31" sqref="I31"/>
    </sheetView>
  </sheetViews>
  <sheetFormatPr defaultColWidth="9.1640625" defaultRowHeight="11.25" x14ac:dyDescent="0.2"/>
  <cols>
    <col min="1" max="1" width="7" style="147" customWidth="1"/>
    <col min="2" max="2" width="18.6640625" style="147" customWidth="1"/>
    <col min="3" max="3" width="10.6640625" style="147" customWidth="1"/>
    <col min="4" max="4" width="2.6640625" style="147" customWidth="1"/>
    <col min="5" max="5" width="44.6640625" style="147" customWidth="1"/>
    <col min="6" max="6" width="74.6640625" style="147" customWidth="1"/>
    <col min="7" max="7" width="25.6640625" style="147" customWidth="1"/>
    <col min="8" max="8" width="28.6640625" style="147" customWidth="1"/>
    <col min="9" max="9" width="17.5" style="147" customWidth="1"/>
    <col min="10" max="10" width="27.83203125" style="147" customWidth="1"/>
    <col min="11" max="16384" width="9.1640625" style="147"/>
  </cols>
  <sheetData>
    <row r="1" spans="1:8" ht="21.75" customHeight="1" x14ac:dyDescent="0.2">
      <c r="A1" s="145" t="s">
        <v>68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2">
      <c r="A2" s="148" t="str">
        <f>'K12 LEA'!A2</f>
        <v>(08-11-2017)</v>
      </c>
      <c r="B2" s="146"/>
      <c r="C2" s="146"/>
      <c r="D2" s="146"/>
      <c r="E2" s="146"/>
      <c r="F2" s="146"/>
      <c r="G2" s="146"/>
      <c r="H2" s="146"/>
    </row>
    <row r="3" spans="1:8" ht="15" customHeight="1" x14ac:dyDescent="0.2">
      <c r="A3" s="304" t="s">
        <v>60</v>
      </c>
      <c r="B3" s="304"/>
      <c r="C3" s="304"/>
      <c r="D3" s="304"/>
      <c r="E3" s="304"/>
      <c r="F3" s="304"/>
      <c r="G3" s="304"/>
      <c r="H3" s="304"/>
    </row>
    <row r="4" spans="1:8" ht="42" customHeight="1" x14ac:dyDescent="0.2">
      <c r="A4" s="9"/>
      <c r="B4" s="9"/>
      <c r="C4" s="9"/>
      <c r="D4" s="9"/>
      <c r="E4" s="9"/>
      <c r="F4" s="137" t="s">
        <v>74</v>
      </c>
      <c r="G4" s="250">
        <f>'Budget Summary'!E6</f>
        <v>0</v>
      </c>
      <c r="H4" s="250"/>
    </row>
    <row r="5" spans="1:8" ht="24.95" customHeight="1" x14ac:dyDescent="0.2">
      <c r="A5" s="9"/>
      <c r="B5" s="9"/>
      <c r="C5" s="9"/>
      <c r="D5" s="9"/>
      <c r="E5" s="9"/>
      <c r="F5" s="137" t="s">
        <v>95</v>
      </c>
      <c r="G5" s="250" t="str">
        <f>'Budget Summary'!E7</f>
        <v>17-192</v>
      </c>
      <c r="H5" s="250"/>
    </row>
    <row r="6" spans="1:8" ht="7.9" customHeight="1" x14ac:dyDescent="0.2">
      <c r="A6" s="4"/>
      <c r="B6" s="4"/>
      <c r="C6" s="4"/>
      <c r="D6" s="4"/>
      <c r="E6" s="4"/>
      <c r="F6" s="4"/>
      <c r="G6" s="4"/>
      <c r="H6" s="4"/>
    </row>
    <row r="7" spans="1:8" ht="20.25" x14ac:dyDescent="0.2">
      <c r="A7" s="305" t="s">
        <v>63</v>
      </c>
      <c r="B7" s="305"/>
      <c r="C7" s="305"/>
      <c r="D7" s="305"/>
      <c r="E7" s="305"/>
      <c r="F7" s="305"/>
      <c r="G7" s="305"/>
      <c r="H7" s="305"/>
    </row>
    <row r="8" spans="1:8" ht="18" x14ac:dyDescent="0.25">
      <c r="A8" s="306" t="s">
        <v>65</v>
      </c>
      <c r="B8" s="306"/>
      <c r="C8" s="306"/>
      <c r="D8" s="306"/>
      <c r="E8" s="306"/>
      <c r="F8" s="306"/>
      <c r="G8" s="306"/>
      <c r="H8" s="306"/>
    </row>
    <row r="9" spans="1:8" ht="5.0999999999999996" customHeight="1" x14ac:dyDescent="0.25">
      <c r="A9" s="139"/>
      <c r="B9" s="139"/>
      <c r="C9" s="139"/>
      <c r="D9" s="139"/>
      <c r="E9" s="139"/>
      <c r="F9" s="139"/>
      <c r="G9" s="139"/>
      <c r="H9" s="139"/>
    </row>
    <row r="10" spans="1:8" ht="20.25" x14ac:dyDescent="0.2">
      <c r="A10" s="303" t="s">
        <v>93</v>
      </c>
      <c r="B10" s="303"/>
      <c r="C10" s="303"/>
      <c r="D10" s="303"/>
      <c r="E10" s="303"/>
      <c r="F10" s="303"/>
      <c r="G10" s="303"/>
      <c r="H10" s="303"/>
    </row>
    <row r="11" spans="1:8" ht="7.9" customHeight="1" thickBot="1" x14ac:dyDescent="0.25"/>
    <row r="12" spans="1:8" ht="18" customHeight="1" x14ac:dyDescent="0.25">
      <c r="A12" s="149" t="s">
        <v>46</v>
      </c>
      <c r="B12" s="150"/>
      <c r="C12" s="151">
        <v>4</v>
      </c>
      <c r="D12" s="152"/>
      <c r="E12" s="152"/>
      <c r="F12" s="152"/>
      <c r="G12" s="152"/>
      <c r="H12" s="153"/>
    </row>
    <row r="13" spans="1:8" s="154" customFormat="1" ht="60" customHeight="1" thickBot="1" x14ac:dyDescent="0.25">
      <c r="A13" s="295"/>
      <c r="B13" s="296"/>
      <c r="C13" s="296"/>
      <c r="D13" s="296"/>
      <c r="E13" s="296"/>
      <c r="F13" s="296"/>
      <c r="G13" s="296"/>
      <c r="H13" s="297"/>
    </row>
    <row r="14" spans="1:8" ht="7.9" customHeight="1" thickBot="1" x14ac:dyDescent="0.25"/>
    <row r="15" spans="1:8" s="160" customFormat="1" ht="18" hidden="1" customHeight="1" x14ac:dyDescent="0.2">
      <c r="A15" s="138" t="s">
        <v>42</v>
      </c>
      <c r="B15" s="155"/>
      <c r="C15" s="156"/>
      <c r="D15" s="156"/>
      <c r="E15" s="157"/>
      <c r="F15" s="157"/>
      <c r="G15" s="158"/>
      <c r="H15" s="159"/>
    </row>
    <row r="16" spans="1:8" s="160" customFormat="1" ht="28.15" hidden="1" customHeight="1" x14ac:dyDescent="0.2">
      <c r="A16" s="161"/>
      <c r="B16" s="162" t="s">
        <v>47</v>
      </c>
      <c r="C16" s="51"/>
      <c r="D16" s="163"/>
      <c r="E16" s="298" t="str">
        <f>IF(C16="","",VLOOKUP(C16,#REF!,2,0))</f>
        <v/>
      </c>
      <c r="F16" s="298"/>
      <c r="G16" s="298"/>
      <c r="H16" s="299"/>
    </row>
    <row r="17" spans="1:8" s="169" customFormat="1" ht="4.1500000000000004" hidden="1" customHeight="1" x14ac:dyDescent="0.2">
      <c r="A17" s="164"/>
      <c r="B17" s="165"/>
      <c r="C17" s="166"/>
      <c r="D17" s="166"/>
      <c r="E17" s="167"/>
      <c r="F17" s="167"/>
      <c r="G17" s="167"/>
      <c r="H17" s="168"/>
    </row>
    <row r="18" spans="1:8" s="160" customFormat="1" ht="28.15" hidden="1" customHeight="1" x14ac:dyDescent="0.2">
      <c r="A18" s="161"/>
      <c r="B18" s="162" t="s">
        <v>48</v>
      </c>
      <c r="C18" s="51"/>
      <c r="D18" s="163"/>
      <c r="E18" s="298" t="str">
        <f>IF(C18="","",VLOOKUP(C18,#REF!,2,0))</f>
        <v/>
      </c>
      <c r="F18" s="298"/>
      <c r="G18" s="298"/>
      <c r="H18" s="299"/>
    </row>
    <row r="19" spans="1:8" s="169" customFormat="1" ht="4.1500000000000004" hidden="1" customHeight="1" thickBot="1" x14ac:dyDescent="0.25">
      <c r="A19" s="170"/>
      <c r="B19" s="171"/>
      <c r="C19" s="172"/>
      <c r="D19" s="172"/>
      <c r="E19" s="173"/>
      <c r="F19" s="173"/>
      <c r="G19" s="173"/>
      <c r="H19" s="174"/>
    </row>
    <row r="20" spans="1:8" ht="7.9" hidden="1" customHeight="1" thickBot="1" x14ac:dyDescent="0.25"/>
    <row r="21" spans="1:8" s="178" customFormat="1" ht="37.15" customHeight="1" thickBot="1" x14ac:dyDescent="0.3">
      <c r="A21" s="175" t="s">
        <v>38</v>
      </c>
      <c r="B21" s="300" t="s">
        <v>30</v>
      </c>
      <c r="C21" s="301"/>
      <c r="D21" s="301"/>
      <c r="E21" s="302"/>
      <c r="F21" s="175" t="s">
        <v>33</v>
      </c>
      <c r="G21" s="176" t="s">
        <v>31</v>
      </c>
      <c r="H21" s="177" t="s">
        <v>32</v>
      </c>
    </row>
    <row r="22" spans="1:8" s="178" customFormat="1" ht="38.1" customHeight="1" x14ac:dyDescent="0.25">
      <c r="A22" s="280" t="s">
        <v>50</v>
      </c>
      <c r="B22" s="283"/>
      <c r="C22" s="284"/>
      <c r="D22" s="284"/>
      <c r="E22" s="285"/>
      <c r="F22" s="292"/>
      <c r="G22" s="140"/>
      <c r="H22" s="140"/>
    </row>
    <row r="23" spans="1:8" s="178" customFormat="1" ht="38.1" customHeight="1" x14ac:dyDescent="0.25">
      <c r="A23" s="281"/>
      <c r="B23" s="286"/>
      <c r="C23" s="287"/>
      <c r="D23" s="287"/>
      <c r="E23" s="288"/>
      <c r="F23" s="293"/>
      <c r="G23" s="141"/>
      <c r="H23" s="141"/>
    </row>
    <row r="24" spans="1:8" s="178" customFormat="1" ht="38.1" customHeight="1" x14ac:dyDescent="0.25">
      <c r="A24" s="281"/>
      <c r="B24" s="286"/>
      <c r="C24" s="287"/>
      <c r="D24" s="287"/>
      <c r="E24" s="288"/>
      <c r="F24" s="293"/>
      <c r="G24" s="141"/>
      <c r="H24" s="141"/>
    </row>
    <row r="25" spans="1:8" s="178" customFormat="1" ht="38.1" customHeight="1" thickBot="1" x14ac:dyDescent="0.3">
      <c r="A25" s="282"/>
      <c r="B25" s="289"/>
      <c r="C25" s="290"/>
      <c r="D25" s="290"/>
      <c r="E25" s="291"/>
      <c r="F25" s="294"/>
      <c r="G25" s="142"/>
      <c r="H25" s="142"/>
    </row>
    <row r="26" spans="1:8" s="178" customFormat="1" ht="38.1" customHeight="1" x14ac:dyDescent="0.25">
      <c r="A26" s="280" t="s">
        <v>51</v>
      </c>
      <c r="B26" s="283"/>
      <c r="C26" s="284"/>
      <c r="D26" s="284"/>
      <c r="E26" s="285"/>
      <c r="F26" s="292"/>
      <c r="G26" s="140"/>
      <c r="H26" s="140"/>
    </row>
    <row r="27" spans="1:8" s="178" customFormat="1" ht="38.1" customHeight="1" x14ac:dyDescent="0.25">
      <c r="A27" s="281"/>
      <c r="B27" s="286"/>
      <c r="C27" s="287"/>
      <c r="D27" s="287"/>
      <c r="E27" s="288"/>
      <c r="F27" s="293"/>
      <c r="G27" s="141"/>
      <c r="H27" s="141"/>
    </row>
    <row r="28" spans="1:8" s="178" customFormat="1" ht="38.1" customHeight="1" x14ac:dyDescent="0.25">
      <c r="A28" s="281"/>
      <c r="B28" s="286"/>
      <c r="C28" s="287"/>
      <c r="D28" s="287"/>
      <c r="E28" s="288"/>
      <c r="F28" s="293"/>
      <c r="G28" s="141"/>
      <c r="H28" s="141"/>
    </row>
    <row r="29" spans="1:8" s="178" customFormat="1" ht="38.1" customHeight="1" thickBot="1" x14ac:dyDescent="0.3">
      <c r="A29" s="282"/>
      <c r="B29" s="289"/>
      <c r="C29" s="290"/>
      <c r="D29" s="290"/>
      <c r="E29" s="291"/>
      <c r="F29" s="294"/>
      <c r="G29" s="142"/>
      <c r="H29" s="142"/>
    </row>
    <row r="30" spans="1:8" s="178" customFormat="1" ht="38.1" customHeight="1" x14ac:dyDescent="0.25">
      <c r="A30" s="280" t="s">
        <v>52</v>
      </c>
      <c r="B30" s="283"/>
      <c r="C30" s="284"/>
      <c r="D30" s="284"/>
      <c r="E30" s="285"/>
      <c r="F30" s="292"/>
      <c r="G30" s="140"/>
      <c r="H30" s="140"/>
    </row>
    <row r="31" spans="1:8" s="178" customFormat="1" ht="38.1" customHeight="1" x14ac:dyDescent="0.25">
      <c r="A31" s="281"/>
      <c r="B31" s="286"/>
      <c r="C31" s="287"/>
      <c r="D31" s="287"/>
      <c r="E31" s="288"/>
      <c r="F31" s="293"/>
      <c r="G31" s="141"/>
      <c r="H31" s="141"/>
    </row>
    <row r="32" spans="1:8" s="178" customFormat="1" ht="38.1" customHeight="1" thickBot="1" x14ac:dyDescent="0.3">
      <c r="A32" s="281"/>
      <c r="B32" s="286"/>
      <c r="C32" s="287"/>
      <c r="D32" s="287"/>
      <c r="E32" s="288"/>
      <c r="F32" s="293"/>
      <c r="G32" s="141"/>
      <c r="H32" s="141"/>
    </row>
    <row r="33" spans="1:8" s="178" customFormat="1" ht="38.1" customHeight="1" x14ac:dyDescent="0.25">
      <c r="A33" s="280" t="s">
        <v>53</v>
      </c>
      <c r="B33" s="283"/>
      <c r="C33" s="284"/>
      <c r="D33" s="284"/>
      <c r="E33" s="285"/>
      <c r="F33" s="292"/>
      <c r="G33" s="140"/>
      <c r="H33" s="140"/>
    </row>
    <row r="34" spans="1:8" s="178" customFormat="1" ht="38.1" customHeight="1" x14ac:dyDescent="0.25">
      <c r="A34" s="281"/>
      <c r="B34" s="286"/>
      <c r="C34" s="287"/>
      <c r="D34" s="287"/>
      <c r="E34" s="288"/>
      <c r="F34" s="293"/>
      <c r="G34" s="141"/>
      <c r="H34" s="141"/>
    </row>
    <row r="35" spans="1:8" s="178" customFormat="1" ht="38.1" customHeight="1" x14ac:dyDescent="0.25">
      <c r="A35" s="281"/>
      <c r="B35" s="286"/>
      <c r="C35" s="287"/>
      <c r="D35" s="287"/>
      <c r="E35" s="288"/>
      <c r="F35" s="293"/>
      <c r="G35" s="141"/>
      <c r="H35" s="141"/>
    </row>
    <row r="36" spans="1:8" s="178" customFormat="1" ht="38.1" customHeight="1" thickBot="1" x14ac:dyDescent="0.3">
      <c r="A36" s="282"/>
      <c r="B36" s="289"/>
      <c r="C36" s="290"/>
      <c r="D36" s="290"/>
      <c r="E36" s="291"/>
      <c r="F36" s="294"/>
      <c r="G36" s="142"/>
      <c r="H36" s="142"/>
    </row>
    <row r="37" spans="1:8" s="178" customFormat="1" ht="38.1" customHeight="1" x14ac:dyDescent="0.25">
      <c r="A37" s="280" t="s">
        <v>54</v>
      </c>
      <c r="B37" s="283"/>
      <c r="C37" s="284"/>
      <c r="D37" s="284"/>
      <c r="E37" s="285"/>
      <c r="F37" s="292"/>
      <c r="G37" s="140"/>
      <c r="H37" s="140"/>
    </row>
    <row r="38" spans="1:8" s="178" customFormat="1" ht="38.1" customHeight="1" x14ac:dyDescent="0.25">
      <c r="A38" s="281"/>
      <c r="B38" s="286"/>
      <c r="C38" s="287"/>
      <c r="D38" s="287"/>
      <c r="E38" s="288"/>
      <c r="F38" s="293"/>
      <c r="G38" s="141"/>
      <c r="H38" s="141"/>
    </row>
    <row r="39" spans="1:8" s="178" customFormat="1" ht="38.1" customHeight="1" x14ac:dyDescent="0.25">
      <c r="A39" s="281"/>
      <c r="B39" s="286"/>
      <c r="C39" s="287"/>
      <c r="D39" s="287"/>
      <c r="E39" s="288"/>
      <c r="F39" s="293"/>
      <c r="G39" s="141"/>
      <c r="H39" s="141"/>
    </row>
    <row r="40" spans="1:8" s="178" customFormat="1" ht="38.1" customHeight="1" thickBot="1" x14ac:dyDescent="0.3">
      <c r="A40" s="282"/>
      <c r="B40" s="289"/>
      <c r="C40" s="290"/>
      <c r="D40" s="290"/>
      <c r="E40" s="291"/>
      <c r="F40" s="294"/>
      <c r="G40" s="142"/>
      <c r="H40" s="142"/>
    </row>
    <row r="41" spans="1:8" s="178" customFormat="1" ht="38.1" customHeight="1" x14ac:dyDescent="0.25">
      <c r="A41" s="280" t="s">
        <v>55</v>
      </c>
      <c r="B41" s="283"/>
      <c r="C41" s="284"/>
      <c r="D41" s="284"/>
      <c r="E41" s="285"/>
      <c r="F41" s="292"/>
      <c r="G41" s="140"/>
      <c r="H41" s="140"/>
    </row>
    <row r="42" spans="1:8" s="178" customFormat="1" ht="38.1" customHeight="1" x14ac:dyDescent="0.25">
      <c r="A42" s="281"/>
      <c r="B42" s="286"/>
      <c r="C42" s="287"/>
      <c r="D42" s="287"/>
      <c r="E42" s="288"/>
      <c r="F42" s="293"/>
      <c r="G42" s="141"/>
      <c r="H42" s="141"/>
    </row>
    <row r="43" spans="1:8" s="178" customFormat="1" ht="38.1" customHeight="1" x14ac:dyDescent="0.25">
      <c r="A43" s="281"/>
      <c r="B43" s="286"/>
      <c r="C43" s="287"/>
      <c r="D43" s="287"/>
      <c r="E43" s="288"/>
      <c r="F43" s="293"/>
      <c r="G43" s="141"/>
      <c r="H43" s="141"/>
    </row>
    <row r="44" spans="1:8" s="178" customFormat="1" ht="38.1" customHeight="1" thickBot="1" x14ac:dyDescent="0.3">
      <c r="A44" s="282"/>
      <c r="B44" s="289"/>
      <c r="C44" s="290"/>
      <c r="D44" s="290"/>
      <c r="E44" s="291"/>
      <c r="F44" s="294"/>
      <c r="G44" s="142"/>
      <c r="H44" s="142"/>
    </row>
    <row r="45" spans="1:8" s="178" customFormat="1" ht="38.1" customHeight="1" x14ac:dyDescent="0.25">
      <c r="A45" s="280" t="s">
        <v>56</v>
      </c>
      <c r="B45" s="283"/>
      <c r="C45" s="284"/>
      <c r="D45" s="284"/>
      <c r="E45" s="285"/>
      <c r="F45" s="292"/>
      <c r="G45" s="140"/>
      <c r="H45" s="140"/>
    </row>
    <row r="46" spans="1:8" s="178" customFormat="1" ht="38.1" customHeight="1" x14ac:dyDescent="0.25">
      <c r="A46" s="281"/>
      <c r="B46" s="286"/>
      <c r="C46" s="287"/>
      <c r="D46" s="287"/>
      <c r="E46" s="288"/>
      <c r="F46" s="293"/>
      <c r="G46" s="141"/>
      <c r="H46" s="141"/>
    </row>
    <row r="47" spans="1:8" s="178" customFormat="1" ht="38.1" customHeight="1" x14ac:dyDescent="0.25">
      <c r="A47" s="281"/>
      <c r="B47" s="286"/>
      <c r="C47" s="287"/>
      <c r="D47" s="287"/>
      <c r="E47" s="288"/>
      <c r="F47" s="293"/>
      <c r="G47" s="141"/>
      <c r="H47" s="141"/>
    </row>
    <row r="48" spans="1:8" s="178" customFormat="1" ht="38.1" customHeight="1" thickBot="1" x14ac:dyDescent="0.3">
      <c r="A48" s="282"/>
      <c r="B48" s="289"/>
      <c r="C48" s="290"/>
      <c r="D48" s="290"/>
      <c r="E48" s="291"/>
      <c r="F48" s="294"/>
      <c r="G48" s="142"/>
      <c r="H48" s="142"/>
    </row>
    <row r="49" spans="1:8" s="178" customFormat="1" ht="38.1" customHeight="1" x14ac:dyDescent="0.25">
      <c r="A49" s="280" t="s">
        <v>57</v>
      </c>
      <c r="B49" s="283"/>
      <c r="C49" s="284"/>
      <c r="D49" s="284"/>
      <c r="E49" s="285"/>
      <c r="F49" s="292"/>
      <c r="G49" s="140"/>
      <c r="H49" s="140"/>
    </row>
    <row r="50" spans="1:8" s="178" customFormat="1" ht="38.1" customHeight="1" x14ac:dyDescent="0.25">
      <c r="A50" s="281"/>
      <c r="B50" s="286"/>
      <c r="C50" s="287"/>
      <c r="D50" s="287"/>
      <c r="E50" s="288"/>
      <c r="F50" s="293"/>
      <c r="G50" s="141"/>
      <c r="H50" s="141"/>
    </row>
    <row r="51" spans="1:8" s="178" customFormat="1" ht="38.1" customHeight="1" x14ac:dyDescent="0.25">
      <c r="A51" s="281"/>
      <c r="B51" s="286"/>
      <c r="C51" s="287"/>
      <c r="D51" s="287"/>
      <c r="E51" s="288"/>
      <c r="F51" s="293"/>
      <c r="G51" s="141"/>
      <c r="H51" s="141"/>
    </row>
    <row r="52" spans="1:8" s="178" customFormat="1" ht="38.1" customHeight="1" thickBot="1" x14ac:dyDescent="0.3">
      <c r="A52" s="282"/>
      <c r="B52" s="289"/>
      <c r="C52" s="290"/>
      <c r="D52" s="290"/>
      <c r="E52" s="291"/>
      <c r="F52" s="294"/>
      <c r="G52" s="142"/>
      <c r="H52" s="142"/>
    </row>
    <row r="53" spans="1:8" s="178" customFormat="1" ht="38.1" customHeight="1" x14ac:dyDescent="0.25">
      <c r="A53" s="280" t="s">
        <v>58</v>
      </c>
      <c r="B53" s="283"/>
      <c r="C53" s="284"/>
      <c r="D53" s="284"/>
      <c r="E53" s="285"/>
      <c r="F53" s="292"/>
      <c r="G53" s="140"/>
      <c r="H53" s="140"/>
    </row>
    <row r="54" spans="1:8" s="178" customFormat="1" ht="38.1" customHeight="1" x14ac:dyDescent="0.25">
      <c r="A54" s="281"/>
      <c r="B54" s="286"/>
      <c r="C54" s="287"/>
      <c r="D54" s="287"/>
      <c r="E54" s="288"/>
      <c r="F54" s="293"/>
      <c r="G54" s="141"/>
      <c r="H54" s="141"/>
    </row>
    <row r="55" spans="1:8" s="178" customFormat="1" ht="38.1" customHeight="1" x14ac:dyDescent="0.25">
      <c r="A55" s="281"/>
      <c r="B55" s="286"/>
      <c r="C55" s="287"/>
      <c r="D55" s="287"/>
      <c r="E55" s="288"/>
      <c r="F55" s="293"/>
      <c r="G55" s="141"/>
      <c r="H55" s="141"/>
    </row>
    <row r="56" spans="1:8" s="178" customFormat="1" ht="38.1" customHeight="1" thickBot="1" x14ac:dyDescent="0.3">
      <c r="A56" s="282"/>
      <c r="B56" s="289"/>
      <c r="C56" s="290"/>
      <c r="D56" s="290"/>
      <c r="E56" s="291"/>
      <c r="F56" s="294"/>
      <c r="G56" s="142"/>
      <c r="H56" s="142"/>
    </row>
    <row r="57" spans="1:8" s="154" customFormat="1" ht="3" customHeight="1" x14ac:dyDescent="0.2"/>
    <row r="58" spans="1:8" s="154" customFormat="1" ht="15" x14ac:dyDescent="0.2"/>
    <row r="59" spans="1:8" s="154" customFormat="1" ht="15" x14ac:dyDescent="0.2"/>
    <row r="60" spans="1:8" s="154" customFormat="1" ht="15" x14ac:dyDescent="0.2"/>
    <row r="61" spans="1:8" s="154" customFormat="1" ht="15" x14ac:dyDescent="0.2"/>
    <row r="62" spans="1:8" s="154" customFormat="1" ht="15" x14ac:dyDescent="0.2"/>
    <row r="63" spans="1:8" s="154" customFormat="1" ht="15" x14ac:dyDescent="0.2"/>
    <row r="64" spans="1:8" s="154" customFormat="1" ht="15" x14ac:dyDescent="0.2"/>
    <row r="65" s="154" customFormat="1" ht="15" x14ac:dyDescent="0.2"/>
    <row r="66" s="154" customFormat="1" ht="15" x14ac:dyDescent="0.2"/>
    <row r="67" s="154" customFormat="1" ht="15" x14ac:dyDescent="0.2"/>
    <row r="68" s="154" customFormat="1" ht="15" x14ac:dyDescent="0.2"/>
    <row r="69" s="154" customFormat="1" ht="15" x14ac:dyDescent="0.2"/>
    <row r="70" s="154" customFormat="1" ht="15" x14ac:dyDescent="0.2"/>
    <row r="71" s="154" customFormat="1" ht="15" x14ac:dyDescent="0.2"/>
    <row r="72" s="154" customFormat="1" ht="15" x14ac:dyDescent="0.2"/>
    <row r="73" s="154" customFormat="1" ht="15" x14ac:dyDescent="0.2"/>
    <row r="74" s="154" customFormat="1" ht="15" x14ac:dyDescent="0.2"/>
    <row r="75" s="154" customFormat="1" ht="15" x14ac:dyDescent="0.2"/>
    <row r="76" s="154" customFormat="1" ht="15" x14ac:dyDescent="0.2"/>
    <row r="77" s="154" customFormat="1" ht="15" x14ac:dyDescent="0.2"/>
    <row r="78" s="154" customFormat="1" ht="15" x14ac:dyDescent="0.2"/>
    <row r="79" s="154" customFormat="1" ht="15" x14ac:dyDescent="0.2"/>
    <row r="80" s="154" customFormat="1" ht="15" x14ac:dyDescent="0.2"/>
    <row r="81" s="154" customFormat="1" ht="15" x14ac:dyDescent="0.2"/>
    <row r="82" s="154" customFormat="1" ht="15" x14ac:dyDescent="0.2"/>
    <row r="83" s="154" customFormat="1" ht="15" x14ac:dyDescent="0.2"/>
    <row r="84" s="154" customFormat="1" ht="15" x14ac:dyDescent="0.2"/>
    <row r="85" s="154" customFormat="1" ht="15" x14ac:dyDescent="0.2"/>
    <row r="86" s="154" customFormat="1" ht="15" x14ac:dyDescent="0.2"/>
    <row r="87" s="154" customFormat="1" ht="15" x14ac:dyDescent="0.2"/>
    <row r="88" s="154" customFormat="1" ht="15" x14ac:dyDescent="0.2"/>
    <row r="89" s="154" customFormat="1" ht="15" x14ac:dyDescent="0.2"/>
    <row r="90" s="154" customFormat="1" ht="15" x14ac:dyDescent="0.2"/>
    <row r="91" s="154" customFormat="1" ht="15" x14ac:dyDescent="0.2"/>
    <row r="92" s="154" customFormat="1" ht="15" x14ac:dyDescent="0.2"/>
    <row r="93" s="154" customFormat="1" ht="15" x14ac:dyDescent="0.2"/>
    <row r="94" s="154" customFormat="1" ht="15" x14ac:dyDescent="0.2"/>
    <row r="95" s="154" customFormat="1" ht="15" x14ac:dyDescent="0.2"/>
    <row r="96" s="154" customFormat="1" ht="15" x14ac:dyDescent="0.2"/>
    <row r="97" s="154" customFormat="1" ht="15" x14ac:dyDescent="0.2"/>
    <row r="98" s="154" customFormat="1" ht="15" x14ac:dyDescent="0.2"/>
    <row r="99" s="154" customFormat="1" ht="15" x14ac:dyDescent="0.2"/>
    <row r="100" s="154" customFormat="1" ht="15" x14ac:dyDescent="0.2"/>
    <row r="101" s="154" customFormat="1" ht="15" x14ac:dyDescent="0.2"/>
    <row r="102" s="154" customFormat="1" ht="15" x14ac:dyDescent="0.2"/>
    <row r="103" s="154" customFormat="1" ht="15" x14ac:dyDescent="0.2"/>
    <row r="104" s="154" customFormat="1" ht="15" x14ac:dyDescent="0.2"/>
    <row r="105" s="154" customFormat="1" ht="15" x14ac:dyDescent="0.2"/>
    <row r="106" s="154" customFormat="1" ht="15" x14ac:dyDescent="0.2"/>
    <row r="107" s="154" customFormat="1" ht="15" x14ac:dyDescent="0.2"/>
    <row r="108" s="154" customFormat="1" ht="15" x14ac:dyDescent="0.2"/>
    <row r="109" s="154" customFormat="1" ht="15" x14ac:dyDescent="0.2"/>
    <row r="110" s="154" customFormat="1" ht="15" x14ac:dyDescent="0.2"/>
    <row r="111" s="154" customFormat="1" ht="15" x14ac:dyDescent="0.2"/>
    <row r="112" s="154" customFormat="1" ht="15" x14ac:dyDescent="0.2"/>
  </sheetData>
  <sheetProtection algorithmName="SHA-512" hashValue="JpKv+ZLAjXOZDM5P2fIkYZ972PA2OmIC3wucs83RYFRJutnPFzajfSNdkpZ/V0Clg6AmzZ2M09rO5f5Fn6ysCQ==" saltValue="/COaRhZIphWzAGWcLJEV8g==" spinCount="100000" sheet="1" formatCells="0" formatRows="0" selectLockedCells="1"/>
  <mergeCells count="37">
    <mergeCell ref="A10:H10"/>
    <mergeCell ref="A3:H3"/>
    <mergeCell ref="G4:H4"/>
    <mergeCell ref="G5:H5"/>
    <mergeCell ref="A7:H7"/>
    <mergeCell ref="A8:H8"/>
    <mergeCell ref="A13:H13"/>
    <mergeCell ref="E16:H16"/>
    <mergeCell ref="E18:H18"/>
    <mergeCell ref="B21:E21"/>
    <mergeCell ref="A22:A25"/>
    <mergeCell ref="B22:E25"/>
    <mergeCell ref="F22:F25"/>
    <mergeCell ref="A26:A29"/>
    <mergeCell ref="B26:E29"/>
    <mergeCell ref="F26:F29"/>
    <mergeCell ref="A30:A32"/>
    <mergeCell ref="B30:E32"/>
    <mergeCell ref="F30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dataValidations count="1">
    <dataValidation type="list" allowBlank="1" showInputMessage="1" showErrorMessage="1" sqref="C16:D19">
      <formula1>#REF!</formula1>
    </dataValidation>
  </dataValidations>
  <printOptions horizontalCentered="1"/>
  <pageMargins left="0.25" right="0.25" top="0.5" bottom="0.25" header="0" footer="0"/>
  <pageSetup scale="77" orientation="landscape" r:id="rId1"/>
  <headerFooter alignWithMargins="0"/>
  <rowBreaks count="2" manualBreakCount="2">
    <brk id="32" max="16383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24</vt:i4>
      </vt:variant>
    </vt:vector>
  </HeadingPairs>
  <TitlesOfParts>
    <vt:vector size="39" baseType="lpstr">
      <vt:lpstr>K12 LEA</vt:lpstr>
      <vt:lpstr>Sheet1</vt:lpstr>
      <vt:lpstr>Contact Page</vt:lpstr>
      <vt:lpstr>Budget Detail Sheet</vt:lpstr>
      <vt:lpstr>Budget Summary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Summary'!Print_Area</vt:lpstr>
      <vt:lpstr>'K12 LEA'!Print_Area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</vt:vector>
  </TitlesOfParts>
  <Company>DMHC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Duran, Angelica</cp:lastModifiedBy>
  <cp:lastPrinted>2017-11-10T00:42:06Z</cp:lastPrinted>
  <dcterms:created xsi:type="dcterms:W3CDTF">2002-06-17T20:49:45Z</dcterms:created>
  <dcterms:modified xsi:type="dcterms:W3CDTF">2017-11-13T16:09:15Z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