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pril\WEDD\Forms\Aprils\RFA Forms Packet\FY 2016-17\Apprenticeship\"/>
    </mc:Choice>
  </mc:AlternateContent>
  <bookViews>
    <workbookView xWindow="0" yWindow="1770" windowWidth="8880" windowHeight="3690" tabRatio="817" firstSheet="1" activeTab="1"/>
  </bookViews>
  <sheets>
    <sheet name="CCCCO" sheetId="202" state="hidden" r:id="rId1"/>
    <sheet name="Do First" sheetId="153" r:id="rId2"/>
    <sheet name="Contact Page" sheetId="110" r:id="rId3"/>
    <sheet name="Budget Detail Sheet" sheetId="133" r:id="rId4"/>
    <sheet name="Budget Detail Sheet (SAMPLE)" sheetId="136" r:id="rId5"/>
    <sheet name="Match" sheetId="205" state="veryHidden" r:id="rId6"/>
    <sheet name="Budget Summary" sheetId="204" r:id="rId7"/>
    <sheet name="Annual Workplan-1" sheetId="191" r:id="rId8"/>
    <sheet name="Annual Workplan-2" sheetId="192" r:id="rId9"/>
    <sheet name="Annual Workplan-3" sheetId="193" r:id="rId10"/>
    <sheet name="Annual Workplan-4" sheetId="194" r:id="rId11"/>
    <sheet name="Annual Workplan-5" sheetId="195" r:id="rId12"/>
    <sheet name="Annual Workplan-6" sheetId="196" r:id="rId13"/>
    <sheet name="Annual Workplan-7" sheetId="197" r:id="rId14"/>
    <sheet name="Annual Workplan-8" sheetId="198" r:id="rId15"/>
    <sheet name="Annual Workplan-9" sheetId="199" r:id="rId16"/>
    <sheet name="Annual Workplan-10" sheetId="200" r:id="rId17"/>
  </sheets>
  <definedNames>
    <definedName name="Colleges" localSheetId="7">#REF!</definedName>
    <definedName name="Colleges" localSheetId="16">#REF!</definedName>
    <definedName name="Colleges" localSheetId="8">#REF!</definedName>
    <definedName name="Colleges" localSheetId="9">#REF!</definedName>
    <definedName name="Colleges" localSheetId="10">#REF!</definedName>
    <definedName name="Colleges" localSheetId="11">#REF!</definedName>
    <definedName name="Colleges" localSheetId="12">#REF!</definedName>
    <definedName name="Colleges" localSheetId="13">#REF!</definedName>
    <definedName name="Colleges" localSheetId="14">#REF!</definedName>
    <definedName name="Colleges" localSheetId="15">#REF!</definedName>
    <definedName name="Colleges" localSheetId="3">#REF!</definedName>
    <definedName name="Colleges" localSheetId="4">#REF!</definedName>
    <definedName name="Colleges" localSheetId="0">#REF!</definedName>
    <definedName name="Colleges" localSheetId="2">#REF!</definedName>
    <definedName name="Colleges" localSheetId="1">#REF!</definedName>
    <definedName name="Colleges" localSheetId="5">#REF!</definedName>
    <definedName name="Colleges">#REF!</definedName>
    <definedName name="Districts" localSheetId="7">#REF!</definedName>
    <definedName name="Districts" localSheetId="16">#REF!</definedName>
    <definedName name="Districts" localSheetId="8">#REF!</definedName>
    <definedName name="Districts" localSheetId="9">#REF!</definedName>
    <definedName name="Districts" localSheetId="10">#REF!</definedName>
    <definedName name="Districts" localSheetId="11">#REF!</definedName>
    <definedName name="Districts" localSheetId="12">#REF!</definedName>
    <definedName name="Districts" localSheetId="13">#REF!</definedName>
    <definedName name="Districts" localSheetId="14">#REF!</definedName>
    <definedName name="Districts" localSheetId="15">#REF!</definedName>
    <definedName name="Districts" localSheetId="3">#REF!</definedName>
    <definedName name="Districts" localSheetId="4">#REF!</definedName>
    <definedName name="Districts" localSheetId="0">#REF!</definedName>
    <definedName name="Districts" localSheetId="2">#REF!</definedName>
    <definedName name="Districts" localSheetId="1">#REF!</definedName>
    <definedName name="Districts" localSheetId="5">#REF!</definedName>
    <definedName name="Districts">#REF!</definedName>
    <definedName name="Funding" localSheetId="7">#REF!</definedName>
    <definedName name="Funding" localSheetId="16">#REF!</definedName>
    <definedName name="Funding" localSheetId="8">#REF!</definedName>
    <definedName name="Funding" localSheetId="9">#REF!</definedName>
    <definedName name="Funding" localSheetId="10">#REF!</definedName>
    <definedName name="Funding" localSheetId="11">#REF!</definedName>
    <definedName name="Funding" localSheetId="12">#REF!</definedName>
    <definedName name="Funding" localSheetId="13">#REF!</definedName>
    <definedName name="Funding" localSheetId="14">#REF!</definedName>
    <definedName name="Funding" localSheetId="15">#REF!</definedName>
    <definedName name="Funding" localSheetId="3">#REF!</definedName>
    <definedName name="Funding" localSheetId="4">#REF!</definedName>
    <definedName name="Funding" localSheetId="0">#REF!</definedName>
    <definedName name="Funding" localSheetId="1">#REF!</definedName>
    <definedName name="Funding">#REF!</definedName>
    <definedName name="_xlnm.Print_Area" localSheetId="7">'Annual Workplan-1'!$A$1:$H$57</definedName>
    <definedName name="_xlnm.Print_Area" localSheetId="16">'Annual Workplan-10'!$A$1:$H$57</definedName>
    <definedName name="_xlnm.Print_Area" localSheetId="8">'Annual Workplan-2'!$A$1:$H$57</definedName>
    <definedName name="_xlnm.Print_Area" localSheetId="9">'Annual Workplan-3'!$A$1:$H$57</definedName>
    <definedName name="_xlnm.Print_Area" localSheetId="10">'Annual Workplan-4'!$A$1:$H$57</definedName>
    <definedName name="_xlnm.Print_Area" localSheetId="11">'Annual Workplan-5'!$A$1:$H$57</definedName>
    <definedName name="_xlnm.Print_Area" localSheetId="12">'Annual Workplan-6'!$A$1:$H$57</definedName>
    <definedName name="_xlnm.Print_Area" localSheetId="13">'Annual Workplan-7'!$A$1:$H$57</definedName>
    <definedName name="_xlnm.Print_Area" localSheetId="14">'Annual Workplan-8'!$A$1:$H$57</definedName>
    <definedName name="_xlnm.Print_Area" localSheetId="15">'Annual Workplan-9'!$A$1:$H$57</definedName>
    <definedName name="_xlnm.Print_Area" localSheetId="3">'Budget Detail Sheet'!$A$1:$D$77</definedName>
    <definedName name="_xlnm.Print_Area" localSheetId="4">'Budget Detail Sheet (SAMPLE)'!$A$1:$D$65</definedName>
    <definedName name="_xlnm.Print_Area" localSheetId="6">'Budget Summary'!$A$1:$F$37</definedName>
    <definedName name="_xlnm.Print_Area" localSheetId="0">CCCCO!$B$1:$D$14</definedName>
    <definedName name="_xlnm.Print_Area" localSheetId="2">'Contact Page'!$A$1:$G$47</definedName>
    <definedName name="_xlnm.Print_Area" localSheetId="1">'Do First'!$A$1:$K$47</definedName>
    <definedName name="_xlnm.Print_Area" localSheetId="5">Match!$A$16:$E$53</definedName>
    <definedName name="_xlnm.Print_Titles" localSheetId="7">'Annual Workplan-1'!$1:$20</definedName>
    <definedName name="_xlnm.Print_Titles" localSheetId="16">'Annual Workplan-10'!$1:$20</definedName>
    <definedName name="_xlnm.Print_Titles" localSheetId="8">'Annual Workplan-2'!$1:$20</definedName>
    <definedName name="_xlnm.Print_Titles" localSheetId="9">'Annual Workplan-3'!$1:$20</definedName>
    <definedName name="_xlnm.Print_Titles" localSheetId="10">'Annual Workplan-4'!$1:$20</definedName>
    <definedName name="_xlnm.Print_Titles" localSheetId="11">'Annual Workplan-5'!$1:$20</definedName>
    <definedName name="_xlnm.Print_Titles" localSheetId="12">'Annual Workplan-6'!$1:$20</definedName>
    <definedName name="_xlnm.Print_Titles" localSheetId="13">'Annual Workplan-7'!$1:$20</definedName>
    <definedName name="_xlnm.Print_Titles" localSheetId="14">'Annual Workplan-8'!$1:$20</definedName>
    <definedName name="_xlnm.Print_Titles" localSheetId="15">'Annual Workplan-9'!$1:$20</definedName>
    <definedName name="_xlnm.Print_Titles" localSheetId="3">'Budget Detail Sheet'!$1:$12</definedName>
    <definedName name="_xlnm.Print_Titles" localSheetId="4">'Budget Detail Sheet (SAMPLE)'!$1:$11</definedName>
    <definedName name="_xlnm.Print_Titles" localSheetId="5">Match!$1:$15</definedName>
    <definedName name="test" localSheetId="7">#REF!</definedName>
    <definedName name="test" localSheetId="16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" localSheetId="14">#REF!</definedName>
    <definedName name="test" localSheetId="15">#REF!</definedName>
    <definedName name="test" localSheetId="3">#REF!</definedName>
    <definedName name="test" localSheetId="4">#REF!</definedName>
    <definedName name="test" localSheetId="0">#REF!</definedName>
    <definedName name="test" localSheetId="2">#REF!</definedName>
    <definedName name="test" localSheetId="1">#REF!</definedName>
    <definedName name="test" localSheetId="5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E35" i="204" l="1"/>
  <c r="B35" i="204"/>
  <c r="E31" i="204"/>
  <c r="B31" i="204"/>
  <c r="D5" i="133" l="1"/>
  <c r="G5" i="193" s="1"/>
  <c r="C5" i="133"/>
  <c r="F5" i="193" s="1"/>
  <c r="J11" i="153"/>
  <c r="E14" i="205"/>
  <c r="F13" i="204" s="1"/>
  <c r="A9" i="205"/>
  <c r="E13" i="205" s="1"/>
  <c r="F12" i="204" s="1"/>
  <c r="E50" i="205"/>
  <c r="E52" i="205" s="1"/>
  <c r="F49" i="205"/>
  <c r="F21" i="204" s="1"/>
  <c r="F47" i="205"/>
  <c r="F20" i="204" s="1"/>
  <c r="F45" i="205"/>
  <c r="F19" i="204" s="1"/>
  <c r="F37" i="205"/>
  <c r="F18" i="204" s="1"/>
  <c r="F31" i="205"/>
  <c r="F17" i="204" s="1"/>
  <c r="F23" i="205"/>
  <c r="F16" i="204" s="1"/>
  <c r="F19" i="205"/>
  <c r="F15" i="204" s="1"/>
  <c r="D6" i="204" l="1"/>
  <c r="C5" i="136"/>
  <c r="C6" i="205"/>
  <c r="F5" i="191"/>
  <c r="F5" i="192"/>
  <c r="F5" i="200"/>
  <c r="F5" i="199"/>
  <c r="F5" i="198"/>
  <c r="F5" i="197"/>
  <c r="F5" i="196"/>
  <c r="F5" i="195"/>
  <c r="F5" i="194"/>
  <c r="D5" i="136"/>
  <c r="E6" i="204"/>
  <c r="G5" i="191"/>
  <c r="G5" i="200"/>
  <c r="G5" i="198"/>
  <c r="G5" i="196"/>
  <c r="G5" i="194"/>
  <c r="D6" i="205"/>
  <c r="G5" i="192"/>
  <c r="G5" i="199"/>
  <c r="G5" i="197"/>
  <c r="G5" i="195"/>
  <c r="F22" i="204"/>
  <c r="F25" i="204" s="1"/>
  <c r="E72" i="133"/>
  <c r="E21" i="204" s="1"/>
  <c r="D12" i="133" l="1"/>
  <c r="E14" i="204" s="1"/>
  <c r="G14" i="204" s="1"/>
  <c r="I23" i="153"/>
  <c r="E37" i="133"/>
  <c r="E17" i="204" s="1"/>
  <c r="E46" i="133"/>
  <c r="E18" i="204" s="1"/>
  <c r="E67" i="133"/>
  <c r="E19" i="204" s="1"/>
  <c r="E70" i="133"/>
  <c r="E20" i="204" s="1"/>
  <c r="B19" i="153"/>
  <c r="C5" i="110" s="1"/>
  <c r="D21" i="153"/>
  <c r="J21" i="153" s="1"/>
  <c r="D19" i="153"/>
  <c r="H19" i="153" s="1"/>
  <c r="D17" i="153"/>
  <c r="H17" i="153" s="1"/>
  <c r="D13" i="153"/>
  <c r="E12" i="133" l="1"/>
  <c r="E15" i="205"/>
  <c r="F6" i="193"/>
  <c r="F6" i="197"/>
  <c r="F6" i="192"/>
  <c r="C6" i="136"/>
  <c r="F6" i="195"/>
  <c r="F6" i="199"/>
  <c r="F6" i="196"/>
  <c r="F6" i="200"/>
  <c r="C6" i="133"/>
  <c r="F6" i="194"/>
  <c r="F6" i="198"/>
  <c r="F6" i="191"/>
  <c r="W74" i="133"/>
  <c r="F14" i="204" l="1"/>
  <c r="E53" i="205"/>
  <c r="F26" i="204" s="1"/>
  <c r="W76" i="133"/>
  <c r="E17" i="200" l="1"/>
  <c r="E15" i="200"/>
  <c r="E17" i="199"/>
  <c r="E15" i="199"/>
  <c r="E17" i="198"/>
  <c r="E15" i="198"/>
  <c r="E17" i="197"/>
  <c r="E15" i="197"/>
  <c r="E17" i="196"/>
  <c r="E15" i="196"/>
  <c r="E17" i="195"/>
  <c r="E15" i="195"/>
  <c r="E17" i="194"/>
  <c r="E15" i="194"/>
  <c r="E17" i="193"/>
  <c r="E15" i="193"/>
  <c r="E17" i="192"/>
  <c r="E15" i="192"/>
  <c r="E17" i="191"/>
  <c r="E15" i="191"/>
  <c r="E28" i="133" l="1"/>
  <c r="E16" i="204" s="1"/>
  <c r="E20" i="133"/>
  <c r="E15" i="204" s="1"/>
  <c r="E22" i="204" l="1"/>
  <c r="D4" i="110"/>
  <c r="J15" i="153"/>
  <c r="J13" i="153"/>
  <c r="R15" i="153"/>
  <c r="R19" i="153" l="1"/>
  <c r="D5" i="110" l="1"/>
  <c r="D6" i="133" s="1"/>
  <c r="G6" i="193" l="1"/>
  <c r="E7" i="204"/>
  <c r="D6" i="136"/>
  <c r="D7" i="205"/>
  <c r="G6" i="191"/>
  <c r="G6" i="192"/>
  <c r="G6" i="200"/>
  <c r="G6" i="199"/>
  <c r="G6" i="198"/>
  <c r="G6" i="197"/>
  <c r="G6" i="196"/>
  <c r="G6" i="195"/>
  <c r="G6" i="194"/>
  <c r="B9" i="110"/>
  <c r="V74" i="133" l="1"/>
  <c r="D11" i="136"/>
  <c r="D4" i="133" l="1"/>
  <c r="E4" i="204" l="1"/>
  <c r="D4" i="205"/>
  <c r="G4" i="193"/>
  <c r="G4" i="194"/>
  <c r="G4" i="195"/>
  <c r="G4" i="196"/>
  <c r="G4" i="197"/>
  <c r="G4" i="198"/>
  <c r="G4" i="199"/>
  <c r="G4" i="200"/>
  <c r="G4" i="192"/>
  <c r="G4" i="191"/>
  <c r="D4" i="136"/>
  <c r="D62" i="136"/>
  <c r="D64" i="136" s="1"/>
  <c r="D73" i="133"/>
  <c r="D74" i="133" l="1"/>
  <c r="E23" i="204" s="1"/>
  <c r="D75" i="133" l="1"/>
  <c r="E24" i="204" s="1"/>
  <c r="D76" i="133"/>
  <c r="E25" i="204" s="1"/>
  <c r="E26" i="204" s="1"/>
  <c r="V76" i="133"/>
  <c r="D77" i="133" l="1"/>
</calcChain>
</file>

<file path=xl/sharedStrings.xml><?xml version="1.0" encoding="utf-8"?>
<sst xmlns="http://schemas.openxmlformats.org/spreadsheetml/2006/main" count="448" uniqueCount="230">
  <si>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</si>
  <si>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</si>
  <si>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</si>
  <si>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</si>
  <si>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</si>
  <si>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</si>
  <si>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</si>
  <si>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</si>
  <si>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</si>
  <si>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</si>
  <si>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APPLICATION BUDGET SUMMARY</t>
  </si>
  <si>
    <t>NOTE:</t>
  </si>
  <si>
    <t>Submit details explaining the expenditures by category on the Application Budget Detail Sheet.</t>
  </si>
  <si>
    <t>Object of Expenditure</t>
  </si>
  <si>
    <t>Classification</t>
  </si>
  <si>
    <t>Line</t>
  </si>
  <si>
    <t>Employee Benefits</t>
  </si>
  <si>
    <t>Supplies and Materials</t>
  </si>
  <si>
    <t>TOTAL DIRECT COSTS:</t>
  </si>
  <si>
    <t>TOTAL COSTS:</t>
  </si>
  <si>
    <t>INSTRUCTIONAL SALARIES</t>
  </si>
  <si>
    <t>NONINSTRUCTIONAL SALARIES</t>
  </si>
  <si>
    <t>EMPLOYEE BENEFITS</t>
  </si>
  <si>
    <t>SUPPLIES AND MATERIALS</t>
  </si>
  <si>
    <t>OTHER OPERATING EXPENSES AND SERVICES</t>
  </si>
  <si>
    <t>CAPITAL OUTLAY</t>
  </si>
  <si>
    <t>OTHER OUTGO</t>
  </si>
  <si>
    <t>Name:</t>
  </si>
  <si>
    <t>Title:</t>
  </si>
  <si>
    <t>Date:</t>
  </si>
  <si>
    <t>Authorized Signature:</t>
  </si>
  <si>
    <t>APPLICATION BUDGET DETAIL SHEET</t>
  </si>
  <si>
    <t>3000</t>
  </si>
  <si>
    <t>6000</t>
  </si>
  <si>
    <t>Subcontractors</t>
  </si>
  <si>
    <t>CONTACT PAGE</t>
  </si>
  <si>
    <t>Address:</t>
  </si>
  <si>
    <t>Phone:</t>
  </si>
  <si>
    <t>Fax:</t>
  </si>
  <si>
    <t>Person Responsible for Data Entry</t>
  </si>
  <si>
    <t>Person Responsible for Budget Certification</t>
  </si>
  <si>
    <t>State:</t>
  </si>
  <si>
    <r>
      <t>Project Director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(Person responsible for conducting the daily operation of the grant)</t>
    </r>
  </si>
  <si>
    <t>Activities</t>
  </si>
  <si>
    <t>Timelines</t>
  </si>
  <si>
    <t>Responsible Person(s)</t>
  </si>
  <si>
    <t>Performance Outcomes</t>
  </si>
  <si>
    <t>MATCH</t>
  </si>
  <si>
    <r>
      <t>Responsible Administrator</t>
    </r>
    <r>
      <rPr>
        <i/>
        <sz val="10"/>
        <rFont val="Arial"/>
        <family val="2"/>
      </rPr>
      <t xml:space="preserve"> (Should not be the same as Project Director)</t>
    </r>
  </si>
  <si>
    <t>Academic Salaries, Instructional, Contract or Regular Status</t>
  </si>
  <si>
    <t>2200</t>
  </si>
  <si>
    <t>4000</t>
  </si>
  <si>
    <t>5000</t>
  </si>
  <si>
    <t>Other Operating Expenses and Services</t>
  </si>
  <si>
    <t>Capital Outlay</t>
  </si>
  <si>
    <t>FUNDS REQUESTED</t>
  </si>
  <si>
    <t>Project Director:</t>
  </si>
  <si>
    <t>7000</t>
  </si>
  <si>
    <t>Other Outgo</t>
  </si>
  <si>
    <t xml:space="preserve">TOTAL DIRECT COSTS:  </t>
  </si>
  <si>
    <t xml:space="preserve">TOTAL COSTS:  </t>
  </si>
  <si>
    <r>
      <t xml:space="preserve">TOTAL INDIRECT COSTS </t>
    </r>
    <r>
      <rPr>
        <sz val="9"/>
        <rFont val="Arial"/>
        <family val="2"/>
      </rPr>
      <t>(Not to exceed 4% of Direct Costs)</t>
    </r>
    <r>
      <rPr>
        <b/>
        <sz val="9"/>
        <rFont val="Arial"/>
        <family val="2"/>
      </rPr>
      <t xml:space="preserve">:           </t>
    </r>
  </si>
  <si>
    <t>Name / Position Title / Percentage Rate for Benefits</t>
  </si>
  <si>
    <t>Noninstructional Supplies and Materials</t>
  </si>
  <si>
    <t>Software; Books, Magazines and Periodicals; Instructional Supplies and Materials;</t>
  </si>
  <si>
    <t>The following information are linked throughout the forms package:</t>
  </si>
  <si>
    <t>1000</t>
  </si>
  <si>
    <t>Name/Classification                                                                                                      (Days/hours) x (Daily/hourly rate) = $</t>
  </si>
  <si>
    <t>2000</t>
  </si>
  <si>
    <t>Travel</t>
  </si>
  <si>
    <t>Instructional Aides, Regular Status (Regular, Full-time)</t>
  </si>
  <si>
    <t>Classified Salaries, Noninstructional (Regular, Full-time)</t>
  </si>
  <si>
    <t xml:space="preserve">List type and costs: </t>
  </si>
  <si>
    <t>Contract Services: Name (daily/hourly rate); Identify specific service to be rendered</t>
  </si>
  <si>
    <t>Postage</t>
  </si>
  <si>
    <t>Meetings</t>
  </si>
  <si>
    <t>Equipment repairs and Maintenance</t>
  </si>
  <si>
    <t>College Dues and Membership</t>
  </si>
  <si>
    <t>Consultant Services</t>
  </si>
  <si>
    <t>Workshops</t>
  </si>
  <si>
    <t>Training</t>
  </si>
  <si>
    <t>Rents and Leases</t>
  </si>
  <si>
    <t>Travel and Mileage = $</t>
  </si>
  <si>
    <t>Conference Expenses = $</t>
  </si>
  <si>
    <t>List type and costs:</t>
  </si>
  <si>
    <t>6400 Equipment with a purchase price of at least $200 and a useful life of more than one year.</t>
  </si>
  <si>
    <t>#</t>
  </si>
  <si>
    <t>Instructional Salaries Other, Adjunct or Part-time</t>
  </si>
  <si>
    <t>1300</t>
  </si>
  <si>
    <t>1400</t>
  </si>
  <si>
    <t>Non-Instructional Salaries, Other</t>
  </si>
  <si>
    <t>Academic Salaries, Noninstructional, Contract or Regular Status</t>
  </si>
  <si>
    <r>
      <t xml:space="preserve">Classified Salaries, Noninstructional </t>
    </r>
    <r>
      <rPr>
        <sz val="8"/>
        <rFont val="Arial"/>
        <family val="2"/>
      </rPr>
      <t>(Non-Regular)</t>
    </r>
  </si>
  <si>
    <t>2300</t>
  </si>
  <si>
    <r>
      <t xml:space="preserve">Instructional Aides Salaries </t>
    </r>
    <r>
      <rPr>
        <sz val="8"/>
        <rFont val="Arial"/>
        <family val="2"/>
      </rPr>
      <t>(Non-Regular)</t>
    </r>
  </si>
  <si>
    <t>2400</t>
  </si>
  <si>
    <t>City:</t>
  </si>
  <si>
    <t>CA</t>
  </si>
  <si>
    <t>Zip:</t>
  </si>
  <si>
    <t>E-mail Address:</t>
  </si>
  <si>
    <t>Metric Number*:</t>
  </si>
  <si>
    <t xml:space="preserve">FUNDING SOURCE: </t>
  </si>
  <si>
    <t>1.2</t>
  </si>
  <si>
    <t>1.3</t>
  </si>
  <si>
    <t>1.4</t>
  </si>
  <si>
    <t xml:space="preserve">PROJECT: </t>
  </si>
  <si>
    <r>
      <t xml:space="preserve">SECTOR </t>
    </r>
    <r>
      <rPr>
        <b/>
        <sz val="9"/>
        <rFont val="Arial"/>
        <family val="2"/>
      </rPr>
      <t>(If applicable)</t>
    </r>
    <r>
      <rPr>
        <b/>
        <sz val="11"/>
        <rFont val="Arial"/>
        <family val="2"/>
      </rPr>
      <t xml:space="preserve">:    </t>
    </r>
  </si>
  <si>
    <t xml:space="preserve">FISCAL YEAR: </t>
  </si>
  <si>
    <t xml:space="preserve">Objective: </t>
  </si>
  <si>
    <t>Leading Indicator:</t>
  </si>
  <si>
    <t>Momentum Point:</t>
  </si>
  <si>
    <t>OBJECTIVES: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</si>
  <si>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</si>
  <si>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</si>
  <si>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</si>
  <si>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</si>
  <si>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</si>
  <si>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</si>
  <si>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</si>
  <si>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</si>
  <si>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</si>
  <si>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</si>
  <si>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</si>
  <si>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</si>
  <si>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</si>
  <si>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</si>
  <si>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</si>
  <si>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</si>
  <si>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</si>
  <si>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</si>
  <si>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</si>
  <si>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</si>
  <si>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</si>
  <si>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</si>
  <si>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</si>
  <si>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</si>
  <si>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</si>
  <si>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</si>
  <si>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</si>
  <si>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</si>
  <si>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</si>
  <si>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</si>
  <si>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</si>
  <si>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</si>
  <si>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</si>
  <si>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</si>
  <si>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</si>
  <si>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</si>
  <si>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</si>
  <si>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</si>
  <si>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</si>
  <si>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</si>
  <si>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</si>
  <si>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</si>
  <si>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</si>
  <si>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</si>
  <si>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</si>
  <si>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</si>
  <si>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</si>
  <si>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</si>
  <si>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</si>
  <si>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</si>
  <si>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</si>
  <si>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</si>
  <si>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</si>
  <si>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</si>
  <si>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</si>
  <si>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</si>
  <si>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</si>
  <si>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</si>
  <si>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</si>
  <si>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</si>
  <si>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</si>
  <si>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</si>
  <si>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</si>
  <si>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</si>
  <si>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</si>
  <si>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</si>
  <si>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</si>
  <si>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</si>
  <si>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</si>
  <si>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</si>
  <si>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</si>
  <si>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</si>
  <si>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</si>
  <si>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</si>
  <si>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</si>
  <si>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10.8</t>
  </si>
  <si>
    <r>
      <t xml:space="preserve">TOTAL INDIRECT COSTS </t>
    </r>
    <r>
      <rPr>
        <sz val="11"/>
        <rFont val="Arial"/>
        <family val="2"/>
      </rPr>
      <t>(Not to exceed 4% of Direct Costs)</t>
    </r>
    <r>
      <rPr>
        <b/>
        <sz val="11"/>
        <rFont val="Arial"/>
        <family val="2"/>
      </rPr>
      <t xml:space="preserve">:           </t>
    </r>
  </si>
  <si>
    <t>1.9</t>
  </si>
  <si>
    <t>2.9</t>
  </si>
  <si>
    <t>3.9</t>
  </si>
  <si>
    <t>4.9</t>
  </si>
  <si>
    <t>5.9</t>
  </si>
  <si>
    <t>6.9</t>
  </si>
  <si>
    <t>7.9</t>
  </si>
  <si>
    <t>8.9</t>
  </si>
  <si>
    <t>9.9</t>
  </si>
  <si>
    <t>10.9</t>
  </si>
  <si>
    <t>PROJECT BUDGET:</t>
  </si>
  <si>
    <t>FISCAL YEAR:</t>
  </si>
  <si>
    <t>PROJECT:</t>
  </si>
  <si>
    <t>FUNDING SOURCE:</t>
  </si>
  <si>
    <t>THIS FORM MAY NOT BE REPLICATED</t>
  </si>
  <si>
    <t>PROJECT BUDGET</t>
  </si>
  <si>
    <t>Statement of Work (Annual Workplan)</t>
  </si>
  <si>
    <t>(e.g. 2014/15)</t>
  </si>
  <si>
    <t>Objectives</t>
  </si>
  <si>
    <t>RFA NUMBER:</t>
  </si>
  <si>
    <t>(xx-xxx)</t>
  </si>
  <si>
    <t>APPENDIX  B</t>
  </si>
  <si>
    <t>Apprenticeship (Prop 98)</t>
  </si>
  <si>
    <r>
      <t xml:space="preserve">MATCH % </t>
    </r>
    <r>
      <rPr>
        <b/>
        <sz val="10"/>
        <rFont val="Arial"/>
        <family val="2"/>
      </rPr>
      <t>REQUIRED</t>
    </r>
    <r>
      <rPr>
        <b/>
        <sz val="14"/>
        <rFont val="Arial"/>
        <family val="2"/>
      </rPr>
      <t>:</t>
    </r>
  </si>
  <si>
    <t>Match is required please type the percentage for the match.</t>
  </si>
  <si>
    <r>
      <t>SECTOR</t>
    </r>
    <r>
      <rPr>
        <b/>
        <sz val="9"/>
        <color theme="1"/>
        <rFont val="Arial"/>
        <family val="2"/>
      </rPr>
      <t xml:space="preserve"> (If applicable)</t>
    </r>
    <r>
      <rPr>
        <b/>
        <sz val="11"/>
        <color theme="1"/>
        <rFont val="Arial"/>
        <family val="2"/>
      </rPr>
      <t xml:space="preserve">:  </t>
    </r>
  </si>
  <si>
    <t>TOTAL PROJECT FUNDS REQUESTED</t>
  </si>
  <si>
    <r>
      <t>TOTAL INDIRECT COSTS</t>
    </r>
    <r>
      <rPr>
        <sz val="11"/>
        <rFont val="Arial"/>
        <family val="2"/>
      </rPr>
      <t xml:space="preserve"> (Not to exceed 4% of Direct Costs)</t>
    </r>
    <r>
      <rPr>
        <b/>
        <sz val="11"/>
        <rFont val="Arial"/>
        <family val="2"/>
      </rPr>
      <t>:</t>
    </r>
  </si>
  <si>
    <t>I authorize this cost proposal as the maximum amount to be claimed for this project and assure that funds shall be spent in compliance with State and Federal Regulations.  I also certify the match (if required) listed above are valid match funding that is not being used as a match for another program requiring match funding and in total are equal, or greater than, the funds requested from CCCCO.</t>
  </si>
  <si>
    <r>
      <t>SECTOR</t>
    </r>
    <r>
      <rPr>
        <b/>
        <sz val="9"/>
        <color theme="1"/>
        <rFont val="Arial"/>
        <family val="2"/>
      </rPr>
      <t xml:space="preserve"> (If applicable)</t>
    </r>
    <r>
      <rPr>
        <b/>
        <sz val="11"/>
        <color theme="1"/>
        <rFont val="Arial"/>
        <family val="2"/>
      </rPr>
      <t xml:space="preserve">: </t>
    </r>
  </si>
  <si>
    <r>
      <t xml:space="preserve">TOTAL INDIRECT COSTS </t>
    </r>
    <r>
      <rPr>
        <i/>
        <sz val="11"/>
        <rFont val="Arial"/>
        <family val="2"/>
      </rPr>
      <t>(Not to Exceed 4% of Direct Costs):</t>
    </r>
  </si>
  <si>
    <t xml:space="preserve">FISCAL AGENT (Grantee): </t>
  </si>
  <si>
    <t>Fiscal Agent (Grantee):</t>
  </si>
  <si>
    <r>
      <t>Superintendent/President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(or authorized designee)</t>
    </r>
  </si>
  <si>
    <r>
      <t>Chief Business Officer</t>
    </r>
    <r>
      <rPr>
        <i/>
        <sz val="10"/>
        <rFont val="Arial"/>
        <family val="2"/>
      </rPr>
      <t xml:space="preserve"> (or authorized designee)</t>
    </r>
  </si>
  <si>
    <r>
      <t xml:space="preserve">Chief Business Officer </t>
    </r>
    <r>
      <rPr>
        <i/>
        <u/>
        <sz val="12"/>
        <rFont val="Arial"/>
        <family val="2"/>
      </rPr>
      <t>(or authorized designee)</t>
    </r>
    <r>
      <rPr>
        <b/>
        <i/>
        <u/>
        <sz val="12"/>
        <rFont val="Arial"/>
        <family val="2"/>
      </rPr>
      <t>:</t>
    </r>
  </si>
  <si>
    <t>Please Select Sector on 'Do First' Tab</t>
  </si>
  <si>
    <t/>
  </si>
  <si>
    <t>California Apprenticeship Initiative- Pre-Apprenticeship Grant Program</t>
  </si>
  <si>
    <t>16-192</t>
  </si>
  <si>
    <t xml:space="preserve">I authorize this cost proposal as the maximum amount to be claimed for this project and assure that funds shall be spent in compliance with State and Federal Regulations.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</si>
</sst>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0\-000\-000"/>
    <numFmt numFmtId="166" formatCode="_(&quot;$&quot;* #,##0_);_(&quot;$&quot;* \(#,##0\);_(&quot;$&quot;* &quot;0&quot;_);_(@_)"/>
    <numFmt numFmtId="167" formatCode="[&lt;=9999999]###\-####;\(###\)\ ###\-####"/>
    <numFmt numFmtId="168" formatCode="00\-000"/>
    <numFmt numFmtId="169" formatCode="_(* #,##0_);_(* \(#,##0\);_(* &quot;-&quot;??_);_(@_)"/>
    <numFmt numFmtId="170" formatCode="_(&quot;$&quot;* #,##0_);_(&quot;$&quot;* \(#,##0\);_(&quot;$&quot;* &quot;-&quot;??_);_(@_)"/>
    <numFmt numFmtId="171" formatCode="0_)"/>
    <numFmt numFmtId="172" formatCode="00000"/>
    <numFmt numFmtId="173" formatCode="0000/00"/>
  </numFmts>
  <fonts count="3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u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4" tint="-0.499984740745262"/>
      <name val="Arial"/>
      <family val="2"/>
    </font>
    <font>
      <sz val="8"/>
      <color rgb="FF574123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1"/>
      <color rgb="FF7030A0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66FF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i/>
      <u/>
      <sz val="12"/>
      <name val="Arial"/>
      <family val="2"/>
    </font>
    <font>
      <i/>
      <u/>
      <sz val="12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lightGray">
        <bgColor theme="2" tint="-0.249977111117893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2">
    <xf numFmtId="164" fontId="0" fillId="0" borderId="0" xfId="0"/>
    <xf numFmtId="164" fontId="0" fillId="0" borderId="0" xfId="0" applyProtection="1"/>
    <xf numFmtId="164" fontId="7" fillId="0" borderId="0" xfId="0" applyFont="1" applyProtection="1"/>
    <xf numFmtId="164" fontId="0" fillId="0" borderId="0" xfId="0" applyFont="1" applyProtection="1"/>
    <xf numFmtId="164" fontId="7" fillId="0" borderId="0" xfId="0" applyFont="1"/>
    <xf numFmtId="164" fontId="0" fillId="0" borderId="0" xfId="0" applyFont="1"/>
    <xf numFmtId="164" fontId="8" fillId="0" borderId="0" xfId="0" applyFont="1"/>
    <xf numFmtId="164" fontId="12" fillId="0" borderId="0" xfId="0" applyFont="1" applyAlignment="1" applyProtection="1">
      <alignment horizontal="left" vertical="center"/>
    </xf>
    <xf numFmtId="164" fontId="10" fillId="0" borderId="0" xfId="0" applyFont="1" applyAlignment="1" applyProtection="1">
      <alignment vertical="center" wrapText="1"/>
    </xf>
    <xf numFmtId="164" fontId="3" fillId="0" borderId="0" xfId="0" applyFont="1" applyAlignment="1" applyProtection="1">
      <alignment horizontal="right"/>
    </xf>
    <xf numFmtId="164" fontId="11" fillId="0" borderId="0" xfId="0" applyFont="1"/>
    <xf numFmtId="164" fontId="10" fillId="0" borderId="0" xfId="0" applyFont="1"/>
    <xf numFmtId="164" fontId="10" fillId="0" borderId="10" xfId="0" applyFont="1" applyBorder="1"/>
    <xf numFmtId="164" fontId="10" fillId="0" borderId="11" xfId="0" applyFont="1" applyBorder="1"/>
    <xf numFmtId="164" fontId="10" fillId="0" borderId="2" xfId="0" applyFont="1" applyBorder="1"/>
    <xf numFmtId="164" fontId="10" fillId="0" borderId="12" xfId="0" applyFont="1" applyBorder="1"/>
    <xf numFmtId="164" fontId="10" fillId="0" borderId="0" xfId="0" applyFont="1" applyBorder="1"/>
    <xf numFmtId="164" fontId="10" fillId="0" borderId="13" xfId="0" applyFont="1" applyBorder="1"/>
    <xf numFmtId="164" fontId="7" fillId="0" borderId="0" xfId="0" applyFont="1" applyAlignment="1">
      <alignment horizontal="center" vertical="center"/>
    </xf>
    <xf numFmtId="164" fontId="6" fillId="0" borderId="0" xfId="0" applyFont="1" applyAlignment="1" applyProtection="1">
      <alignment horizontal="left" wrapText="1"/>
    </xf>
    <xf numFmtId="164" fontId="0" fillId="0" borderId="0" xfId="0" applyAlignment="1" applyProtection="1"/>
    <xf numFmtId="164" fontId="7" fillId="0" borderId="0" xfId="0" applyFont="1" applyAlignment="1" applyProtection="1"/>
    <xf numFmtId="169" fontId="0" fillId="0" borderId="0" xfId="1" applyNumberFormat="1" applyFont="1"/>
    <xf numFmtId="164" fontId="6" fillId="0" borderId="0" xfId="0" applyFont="1" applyAlignment="1" applyProtection="1">
      <alignment wrapText="1"/>
    </xf>
    <xf numFmtId="164" fontId="5" fillId="0" borderId="0" xfId="0" applyFont="1" applyAlignment="1" applyProtection="1">
      <alignment wrapText="1"/>
    </xf>
    <xf numFmtId="164" fontId="3" fillId="0" borderId="0" xfId="0" applyFont="1" applyProtection="1"/>
    <xf numFmtId="164" fontId="5" fillId="0" borderId="0" xfId="0" applyFont="1" applyProtection="1"/>
    <xf numFmtId="165" fontId="12" fillId="0" borderId="0" xfId="0" applyNumberFormat="1" applyFont="1" applyBorder="1" applyAlignment="1" applyProtection="1"/>
    <xf numFmtId="43" fontId="20" fillId="0" borderId="0" xfId="1" applyFont="1" applyAlignment="1" applyProtection="1">
      <alignment horizontal="center" vertical="center" wrapText="1"/>
    </xf>
    <xf numFmtId="164" fontId="11" fillId="0" borderId="10" xfId="0" applyFont="1" applyBorder="1"/>
    <xf numFmtId="164" fontId="11" fillId="0" borderId="0" xfId="0" applyFont="1" applyBorder="1" applyAlignment="1">
      <alignment horizontal="right"/>
    </xf>
    <xf numFmtId="164" fontId="11" fillId="0" borderId="10" xfId="0" applyFont="1" applyBorder="1" applyProtection="1"/>
    <xf numFmtId="164" fontId="11" fillId="0" borderId="0" xfId="0" applyFont="1" applyBorder="1" applyAlignment="1" applyProtection="1">
      <alignment horizontal="right"/>
    </xf>
    <xf numFmtId="164" fontId="11" fillId="0" borderId="10" xfId="0" applyFont="1" applyBorder="1" applyAlignment="1" applyProtection="1">
      <alignment horizontal="left"/>
    </xf>
    <xf numFmtId="164" fontId="0" fillId="0" borderId="0" xfId="0" applyFill="1" applyProtection="1"/>
    <xf numFmtId="164" fontId="3" fillId="0" borderId="0" xfId="0" applyFont="1" applyFill="1" applyAlignment="1" applyProtection="1"/>
    <xf numFmtId="164" fontId="12" fillId="0" borderId="0" xfId="0" applyFont="1" applyFill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 applyProtection="1">
      <alignment horizontal="left"/>
    </xf>
    <xf numFmtId="164" fontId="12" fillId="0" borderId="0" xfId="0" applyFont="1"/>
    <xf numFmtId="164" fontId="7" fillId="0" borderId="0" xfId="0" applyFont="1" applyAlignment="1" applyProtection="1">
      <alignment horizontal="center"/>
    </xf>
    <xf numFmtId="164" fontId="7" fillId="0" borderId="24" xfId="0" applyFont="1" applyFill="1" applyBorder="1" applyAlignment="1" applyProtection="1">
      <alignment horizontal="left" vertical="center"/>
    </xf>
    <xf numFmtId="164" fontId="0" fillId="0" borderId="13" xfId="0" applyFont="1" applyFill="1" applyBorder="1" applyAlignment="1" applyProtection="1">
      <alignment horizontal="left" vertical="center"/>
    </xf>
    <xf numFmtId="164" fontId="0" fillId="0" borderId="0" xfId="0" applyFont="1" applyFill="1" applyBorder="1" applyAlignment="1" applyProtection="1">
      <alignment horizontal="left" vertical="center"/>
    </xf>
    <xf numFmtId="164" fontId="7" fillId="0" borderId="0" xfId="0" applyFont="1" applyFill="1" applyBorder="1" applyAlignment="1" applyProtection="1">
      <alignment horizontal="left" vertical="center"/>
    </xf>
    <xf numFmtId="166" fontId="12" fillId="0" borderId="1" xfId="2" applyNumberFormat="1" applyFont="1" applyBorder="1" applyAlignment="1" applyProtection="1"/>
    <xf numFmtId="164" fontId="0" fillId="0" borderId="16" xfId="0" applyFont="1" applyBorder="1" applyAlignment="1" applyProtection="1">
      <alignment horizontal="left" vertical="center" wrapText="1"/>
    </xf>
    <xf numFmtId="164" fontId="0" fillId="0" borderId="16" xfId="0" applyFont="1" applyFill="1" applyBorder="1" applyAlignment="1" applyProtection="1">
      <alignment horizontal="left" vertical="center" wrapText="1"/>
    </xf>
    <xf numFmtId="164" fontId="0" fillId="0" borderId="2" xfId="0" applyFont="1" applyFill="1" applyBorder="1" applyAlignment="1" applyProtection="1">
      <alignment horizontal="left" vertical="center"/>
    </xf>
    <xf numFmtId="164" fontId="0" fillId="0" borderId="2" xfId="0" applyFont="1" applyBorder="1" applyAlignment="1" applyProtection="1">
      <alignment horizontal="left" vertical="center" wrapText="1"/>
    </xf>
    <xf numFmtId="164" fontId="7" fillId="0" borderId="17" xfId="0" applyFont="1" applyFill="1" applyBorder="1" applyAlignment="1" applyProtection="1">
      <alignment horizontal="left" vertical="center"/>
    </xf>
    <xf numFmtId="49" fontId="10" fillId="0" borderId="0" xfId="0" applyNumberFormat="1" applyFont="1" applyAlignment="1" applyProtection="1">
      <alignment vertical="center" wrapText="1"/>
    </xf>
    <xf numFmtId="49" fontId="7" fillId="0" borderId="0" xfId="0" applyNumberFormat="1" applyFont="1" applyProtection="1"/>
    <xf numFmtId="49" fontId="7" fillId="0" borderId="0" xfId="0" applyNumberFormat="1" applyFont="1"/>
    <xf numFmtId="171" fontId="0" fillId="0" borderId="0" xfId="0" applyNumberFormat="1" applyFont="1"/>
    <xf numFmtId="170" fontId="12" fillId="3" borderId="27" xfId="2" applyNumberFormat="1" applyFont="1" applyFill="1" applyBorder="1" applyAlignment="1" applyProtection="1">
      <alignment wrapText="1"/>
    </xf>
    <xf numFmtId="164" fontId="12" fillId="3" borderId="1" xfId="0" applyFont="1" applyFill="1" applyBorder="1" applyAlignment="1" applyProtection="1">
      <alignment horizontal="center" vertical="center"/>
    </xf>
    <xf numFmtId="164" fontId="12" fillId="3" borderId="1" xfId="0" applyFont="1" applyFill="1" applyBorder="1" applyAlignment="1" applyProtection="1">
      <alignment horizontal="center" vertical="center" wrapText="1"/>
    </xf>
    <xf numFmtId="164" fontId="0" fillId="0" borderId="12" xfId="0" applyFont="1" applyFill="1" applyBorder="1" applyAlignment="1" applyProtection="1">
      <alignment horizontal="left" vertical="center"/>
    </xf>
    <xf numFmtId="164" fontId="17" fillId="0" borderId="0" xfId="0" applyFont="1" applyBorder="1" applyAlignment="1" applyProtection="1">
      <alignment vertical="center"/>
    </xf>
    <xf numFmtId="164" fontId="10" fillId="0" borderId="0" xfId="0" applyFont="1" applyBorder="1" applyAlignment="1" applyProtection="1">
      <alignment vertical="center"/>
    </xf>
    <xf numFmtId="164" fontId="16" fillId="0" borderId="0" xfId="0" applyFont="1" applyAlignment="1" applyProtection="1">
      <alignment vertical="center"/>
    </xf>
    <xf numFmtId="164" fontId="0" fillId="0" borderId="0" xfId="0" applyAlignment="1" applyProtection="1">
      <alignment vertical="center"/>
    </xf>
    <xf numFmtId="164" fontId="0" fillId="0" borderId="35" xfId="0" applyFont="1" applyBorder="1" applyAlignment="1" applyProtection="1">
      <alignment horizontal="left" vertical="center" wrapText="1"/>
    </xf>
    <xf numFmtId="164" fontId="7" fillId="0" borderId="34" xfId="0" applyFont="1" applyFill="1" applyBorder="1" applyAlignment="1" applyProtection="1">
      <alignment vertical="center"/>
      <protection locked="0"/>
    </xf>
    <xf numFmtId="164" fontId="7" fillId="0" borderId="34" xfId="0" applyFont="1" applyBorder="1" applyAlignment="1" applyProtection="1">
      <alignment vertical="center"/>
      <protection locked="0"/>
    </xf>
    <xf numFmtId="49" fontId="7" fillId="0" borderId="17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7" fillId="0" borderId="24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9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40" xfId="0" applyNumberFormat="1" applyFont="1" applyBorder="1" applyAlignment="1" applyProtection="1">
      <alignment horizontal="left" vertical="center" wrapText="1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16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16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72" fontId="11" fillId="0" borderId="15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>
      <alignment vertical="center"/>
    </xf>
    <xf numFmtId="164" fontId="11" fillId="0" borderId="14" xfId="0" applyFont="1" applyBorder="1" applyAlignment="1" applyProtection="1">
      <alignment horizontal="center"/>
    </xf>
    <xf numFmtId="164" fontId="3" fillId="0" borderId="0" xfId="0" applyFont="1" applyAlignment="1" applyProtection="1">
      <alignment horizontal="right" vertical="center"/>
    </xf>
    <xf numFmtId="164" fontId="3" fillId="3" borderId="26" xfId="0" applyFont="1" applyFill="1" applyBorder="1" applyAlignment="1" applyProtection="1">
      <alignment horizontal="center" vertical="center" wrapText="1"/>
    </xf>
    <xf numFmtId="164" fontId="23" fillId="0" borderId="0" xfId="0" applyFont="1" applyAlignment="1" applyProtection="1"/>
    <xf numFmtId="164" fontId="24" fillId="0" borderId="0" xfId="0" applyFont="1"/>
    <xf numFmtId="164" fontId="11" fillId="0" borderId="0" xfId="0" applyFont="1" applyBorder="1" applyAlignment="1" applyProtection="1">
      <alignment vertical="center"/>
    </xf>
    <xf numFmtId="164" fontId="19" fillId="0" borderId="0" xfId="0" applyFont="1" applyAlignment="1" applyProtection="1">
      <alignment horizontal="right" vertical="center"/>
    </xf>
    <xf numFmtId="165" fontId="12" fillId="0" borderId="0" xfId="0" applyNumberFormat="1" applyFont="1" applyBorder="1" applyAlignment="1" applyProtection="1">
      <alignment vertical="center"/>
    </xf>
    <xf numFmtId="49" fontId="11" fillId="0" borderId="17" xfId="0" applyNumberFormat="1" applyFont="1" applyBorder="1" applyAlignment="1" applyProtection="1">
      <alignment horizontal="center" vertical="center"/>
    </xf>
    <xf numFmtId="164" fontId="11" fillId="0" borderId="17" xfId="0" applyFont="1" applyBorder="1" applyAlignment="1" applyProtection="1">
      <alignment vertical="center"/>
    </xf>
    <xf numFmtId="49" fontId="6" fillId="0" borderId="17" xfId="0" applyNumberFormat="1" applyFont="1" applyBorder="1" applyAlignment="1" applyProtection="1">
      <alignment horizontal="center" vertical="center"/>
    </xf>
    <xf numFmtId="49" fontId="11" fillId="0" borderId="33" xfId="0" applyNumberFormat="1" applyFont="1" applyBorder="1" applyAlignment="1" applyProtection="1">
      <alignment horizontal="center" vertical="center"/>
    </xf>
    <xf numFmtId="164" fontId="12" fillId="0" borderId="0" xfId="0" applyFont="1" applyAlignment="1" applyProtection="1">
      <alignment horizontal="right" vertical="center"/>
    </xf>
    <xf numFmtId="164" fontId="16" fillId="0" borderId="0" xfId="0" applyFont="1" applyAlignment="1" applyProtection="1">
      <alignment horizontal="left" vertical="center" wrapText="1"/>
    </xf>
    <xf numFmtId="168" fontId="12" fillId="0" borderId="0" xfId="0" applyNumberFormat="1" applyFont="1" applyBorder="1" applyAlignment="1" applyProtection="1"/>
    <xf numFmtId="164" fontId="12" fillId="0" borderId="0" xfId="0" applyFont="1" applyBorder="1" applyAlignment="1" applyProtection="1">
      <alignment horizontal="left" vertical="center"/>
    </xf>
    <xf numFmtId="0" fontId="11" fillId="0" borderId="0" xfId="0" applyNumberFormat="1" applyFont="1"/>
    <xf numFmtId="164" fontId="10" fillId="0" borderId="22" xfId="0" applyFont="1" applyBorder="1" applyProtection="1"/>
    <xf numFmtId="164" fontId="0" fillId="0" borderId="17" xfId="0" applyFont="1" applyBorder="1" applyProtection="1"/>
    <xf numFmtId="164" fontId="0" fillId="0" borderId="33" xfId="0" applyFont="1" applyBorder="1" applyProtection="1"/>
    <xf numFmtId="164" fontId="10" fillId="0" borderId="17" xfId="0" applyFont="1" applyBorder="1" applyAlignment="1" applyProtection="1">
      <alignment horizontal="center" vertical="center"/>
    </xf>
    <xf numFmtId="164" fontId="8" fillId="0" borderId="0" xfId="0" applyFont="1" applyBorder="1" applyAlignment="1" applyProtection="1">
      <alignment horizontal="right" vertical="center"/>
    </xf>
    <xf numFmtId="164" fontId="12" fillId="0" borderId="0" xfId="0" applyFont="1" applyBorder="1" applyAlignment="1" applyProtection="1">
      <alignment horizontal="center" vertical="center"/>
    </xf>
    <xf numFmtId="164" fontId="12" fillId="0" borderId="10" xfId="0" applyFont="1" applyBorder="1" applyAlignment="1" applyProtection="1">
      <alignment horizontal="left" vertical="center"/>
    </xf>
    <xf numFmtId="164" fontId="12" fillId="0" borderId="10" xfId="0" applyFont="1" applyFill="1" applyBorder="1" applyAlignment="1" applyProtection="1">
      <alignment horizontal="left" vertical="center"/>
    </xf>
    <xf numFmtId="164" fontId="8" fillId="0" borderId="0" xfId="0" applyFont="1" applyFill="1" applyBorder="1" applyAlignment="1" applyProtection="1">
      <alignment horizontal="right" vertical="center"/>
    </xf>
    <xf numFmtId="164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164" fontId="11" fillId="0" borderId="0" xfId="0" applyFont="1" applyFill="1" applyAlignment="1">
      <alignment vertical="center"/>
    </xf>
    <xf numFmtId="164" fontId="11" fillId="0" borderId="17" xfId="0" applyFont="1" applyBorder="1" applyProtection="1"/>
    <xf numFmtId="164" fontId="12" fillId="0" borderId="11" xfId="0" applyFont="1" applyFill="1" applyBorder="1" applyAlignment="1" applyProtection="1">
      <alignment horizontal="left" vertical="center"/>
    </xf>
    <xf numFmtId="164" fontId="8" fillId="0" borderId="2" xfId="0" applyFont="1" applyFill="1" applyBorder="1" applyAlignment="1" applyProtection="1">
      <alignment horizontal="right" vertical="center"/>
    </xf>
    <xf numFmtId="164" fontId="12" fillId="0" borderId="2" xfId="0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164" fontId="12" fillId="5" borderId="16" xfId="0" applyFont="1" applyFill="1" applyBorder="1" applyAlignment="1" applyProtection="1">
      <alignment horizontal="center" vertical="center"/>
      <protection locked="0"/>
    </xf>
    <xf numFmtId="164" fontId="10" fillId="0" borderId="0" xfId="0" applyFont="1" applyAlignment="1" applyProtection="1">
      <alignment vertical="center"/>
    </xf>
    <xf numFmtId="171" fontId="10" fillId="0" borderId="0" xfId="0" applyNumberFormat="1" applyFont="1" applyAlignment="1" applyProtection="1">
      <alignment vertical="center"/>
    </xf>
    <xf numFmtId="164" fontId="7" fillId="0" borderId="0" xfId="0" applyFont="1" applyBorder="1" applyAlignment="1" applyProtection="1">
      <alignment horizontal="left" vertical="center" wrapText="1"/>
    </xf>
    <xf numFmtId="171" fontId="12" fillId="0" borderId="21" xfId="0" applyNumberFormat="1" applyFont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11" fillId="0" borderId="17" xfId="0" applyNumberFormat="1" applyFont="1" applyBorder="1" applyProtection="1"/>
    <xf numFmtId="0" fontId="12" fillId="0" borderId="21" xfId="0" applyNumberFormat="1" applyFont="1" applyBorder="1" applyAlignment="1" applyProtection="1">
      <alignment horizontal="center" vertical="center"/>
    </xf>
    <xf numFmtId="0" fontId="0" fillId="0" borderId="17" xfId="0" applyNumberFormat="1" applyFont="1" applyBorder="1" applyProtection="1"/>
    <xf numFmtId="0" fontId="0" fillId="0" borderId="33" xfId="0" applyNumberFormat="1" applyFont="1" applyBorder="1" applyProtection="1"/>
    <xf numFmtId="0" fontId="0" fillId="0" borderId="0" xfId="0" applyNumberFormat="1" applyFont="1"/>
    <xf numFmtId="0" fontId="11" fillId="0" borderId="22" xfId="0" applyNumberFormat="1" applyFont="1" applyBorder="1" applyProtection="1"/>
    <xf numFmtId="164" fontId="0" fillId="0" borderId="0" xfId="0" applyFont="1" applyBorder="1" applyAlignment="1" applyProtection="1">
      <alignment horizontal="left" vertical="center" wrapText="1"/>
    </xf>
    <xf numFmtId="164" fontId="12" fillId="0" borderId="0" xfId="0" applyFont="1" applyAlignment="1" applyProtection="1">
      <alignment horizontal="right" vertical="center"/>
    </xf>
    <xf numFmtId="164" fontId="10" fillId="0" borderId="22" xfId="0" applyFont="1" applyBorder="1" applyAlignment="1" applyProtection="1">
      <alignment horizontal="left" vertical="center"/>
    </xf>
    <xf numFmtId="164" fontId="12" fillId="3" borderId="29" xfId="0" applyFont="1" applyFill="1" applyBorder="1" applyAlignment="1" applyProtection="1">
      <alignment horizontal="center" vertical="center"/>
    </xf>
    <xf numFmtId="164" fontId="0" fillId="0" borderId="0" xfId="0" applyFill="1" applyAlignment="1" applyProtection="1">
      <alignment vertical="center"/>
    </xf>
    <xf numFmtId="164" fontId="12" fillId="0" borderId="0" xfId="0" applyFont="1" applyFill="1" applyAlignment="1" applyProtection="1">
      <alignment horizontal="right" vertical="center"/>
    </xf>
    <xf numFmtId="169" fontId="22" fillId="0" borderId="0" xfId="1" applyNumberFormat="1" applyFont="1" applyFill="1" applyAlignment="1" applyProtection="1">
      <alignment horizontal="left" vertical="center" wrapText="1"/>
    </xf>
    <xf numFmtId="169" fontId="26" fillId="0" borderId="0" xfId="1" applyNumberFormat="1" applyFont="1" applyFill="1" applyAlignment="1" applyProtection="1">
      <alignment horizontal="left" vertical="center" wrapText="1"/>
    </xf>
    <xf numFmtId="49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49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7" xfId="0" applyNumberFormat="1" applyFont="1" applyBorder="1" applyAlignment="1" applyProtection="1">
      <alignment horizontal="left" vertical="center" wrapText="1"/>
      <protection locked="0"/>
    </xf>
    <xf numFmtId="49" fontId="8" fillId="0" borderId="40" xfId="0" applyNumberFormat="1" applyFont="1" applyBorder="1" applyAlignment="1" applyProtection="1">
      <alignment horizontal="left" vertical="center" wrapText="1"/>
      <protection locked="0"/>
    </xf>
    <xf numFmtId="170" fontId="12" fillId="0" borderId="31" xfId="2" applyNumberFormat="1" applyFont="1" applyBorder="1" applyAlignment="1" applyProtection="1">
      <protection locked="0"/>
    </xf>
    <xf numFmtId="170" fontId="12" fillId="0" borderId="32" xfId="2" applyNumberFormat="1" applyFont="1" applyBorder="1" applyAlignment="1" applyProtection="1">
      <protection locked="0"/>
    </xf>
    <xf numFmtId="170" fontId="12" fillId="0" borderId="26" xfId="2" applyNumberFormat="1" applyFont="1" applyBorder="1" applyAlignment="1" applyProtection="1"/>
    <xf numFmtId="43" fontId="21" fillId="0" borderId="0" xfId="1" applyFont="1" applyAlignment="1" applyProtection="1">
      <alignment horizontal="center" vertical="center" wrapText="1"/>
    </xf>
    <xf numFmtId="166" fontId="8" fillId="0" borderId="19" xfId="2" applyNumberFormat="1" applyFont="1" applyBorder="1" applyAlignment="1" applyProtection="1">
      <alignment vertical="center"/>
    </xf>
    <xf numFmtId="166" fontId="8" fillId="0" borderId="20" xfId="2" applyNumberFormat="1" applyFont="1" applyBorder="1" applyAlignment="1" applyProtection="1">
      <alignment vertical="center"/>
    </xf>
    <xf numFmtId="166" fontId="12" fillId="6" borderId="1" xfId="2" applyNumberFormat="1" applyFont="1" applyFill="1" applyBorder="1" applyAlignment="1" applyProtection="1"/>
    <xf numFmtId="166" fontId="12" fillId="6" borderId="26" xfId="2" applyNumberFormat="1" applyFont="1" applyFill="1" applyBorder="1" applyAlignment="1" applyProtection="1">
      <protection locked="0"/>
    </xf>
    <xf numFmtId="169" fontId="0" fillId="0" borderId="0" xfId="1" applyNumberFormat="1" applyFont="1" applyProtection="1"/>
    <xf numFmtId="169" fontId="20" fillId="0" borderId="0" xfId="1" applyNumberFormat="1" applyFont="1" applyAlignment="1">
      <alignment horizontal="left" vertical="center" wrapText="1"/>
    </xf>
    <xf numFmtId="169" fontId="12" fillId="0" borderId="0" xfId="1" applyNumberFormat="1" applyFont="1"/>
    <xf numFmtId="169" fontId="20" fillId="0" borderId="0" xfId="1" applyNumberFormat="1" applyFont="1"/>
    <xf numFmtId="166" fontId="21" fillId="6" borderId="32" xfId="2" applyNumberFormat="1" applyFont="1" applyFill="1" applyBorder="1" applyAlignment="1" applyProtection="1">
      <alignment horizontal="center" vertical="center" wrapText="1"/>
    </xf>
    <xf numFmtId="164" fontId="12" fillId="0" borderId="0" xfId="0" applyFont="1" applyAlignment="1" applyProtection="1">
      <alignment horizontal="left" vertical="center" wrapText="1"/>
    </xf>
    <xf numFmtId="164" fontId="12" fillId="0" borderId="0" xfId="0" applyFont="1" applyBorder="1" applyAlignment="1" applyProtection="1">
      <alignment horizontal="left" vertical="center" wrapText="1"/>
    </xf>
    <xf numFmtId="169" fontId="22" fillId="0" borderId="0" xfId="1" applyNumberFormat="1" applyFont="1" applyAlignment="1" applyProtection="1">
      <alignment vertical="center" wrapText="1"/>
    </xf>
    <xf numFmtId="43" fontId="21" fillId="0" borderId="17" xfId="1" applyFont="1" applyBorder="1" applyAlignment="1" applyProtection="1">
      <alignment horizontal="center" vertical="center" wrapText="1"/>
    </xf>
    <xf numFmtId="170" fontId="29" fillId="6" borderId="27" xfId="2" applyNumberFormat="1" applyFont="1" applyFill="1" applyBorder="1" applyAlignment="1" applyProtection="1">
      <alignment horizontal="center" vertical="center" wrapText="1"/>
    </xf>
    <xf numFmtId="170" fontId="12" fillId="0" borderId="0" xfId="2" applyNumberFormat="1" applyFont="1" applyFill="1" applyAlignment="1" applyProtection="1">
      <alignment horizontal="center" vertical="center"/>
    </xf>
    <xf numFmtId="169" fontId="22" fillId="0" borderId="0" xfId="1" applyNumberFormat="1" applyFont="1" applyAlignment="1" applyProtection="1">
      <alignment horizontal="left" vertical="center" wrapText="1"/>
    </xf>
    <xf numFmtId="164" fontId="12" fillId="0" borderId="0" xfId="0" applyFont="1" applyAlignment="1" applyProtection="1">
      <alignment horizontal="right" vertical="center"/>
    </xf>
    <xf numFmtId="164" fontId="28" fillId="0" borderId="0" xfId="0" applyFont="1" applyAlignment="1" applyProtection="1">
      <alignment horizontal="center"/>
    </xf>
    <xf numFmtId="49" fontId="8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49" fontId="8" fillId="0" borderId="32" xfId="0" applyNumberFormat="1" applyFont="1" applyBorder="1" applyAlignment="1" applyProtection="1">
      <alignment horizontal="left" vertical="center" wrapText="1"/>
      <protection locked="0"/>
    </xf>
    <xf numFmtId="164" fontId="30" fillId="0" borderId="0" xfId="0" applyFont="1" applyAlignment="1">
      <alignment horizontal="center"/>
    </xf>
    <xf numFmtId="164" fontId="3" fillId="0" borderId="0" xfId="0" applyFont="1" applyAlignment="1">
      <alignment horizontal="left" vertical="center"/>
    </xf>
    <xf numFmtId="164" fontId="5" fillId="0" borderId="0" xfId="0" applyFont="1" applyAlignment="1">
      <alignment vertical="center"/>
    </xf>
    <xf numFmtId="164" fontId="3" fillId="0" borderId="0" xfId="0" quotePrefix="1" applyFont="1" applyAlignment="1">
      <alignment horizontal="right" vertical="center"/>
    </xf>
    <xf numFmtId="164" fontId="31" fillId="0" borderId="0" xfId="0" applyFont="1" applyBorder="1" applyAlignment="1">
      <alignment horizontal="center"/>
    </xf>
    <xf numFmtId="164" fontId="31" fillId="0" borderId="0" xfId="0" applyFont="1" applyBorder="1" applyAlignment="1"/>
    <xf numFmtId="164" fontId="31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31" fillId="0" borderId="0" xfId="0" applyFont="1" applyBorder="1" applyAlignment="1">
      <alignment vertical="center"/>
    </xf>
    <xf numFmtId="164" fontId="28" fillId="0" borderId="0" xfId="0" applyFont="1" applyAlignment="1" applyProtection="1">
      <alignment vertical="center"/>
    </xf>
    <xf numFmtId="164" fontId="31" fillId="0" borderId="0" xfId="0" applyFont="1" applyBorder="1" applyAlignment="1">
      <alignment horizontal="center" vertical="center"/>
    </xf>
    <xf numFmtId="164" fontId="12" fillId="0" borderId="0" xfId="0" applyFont="1" applyAlignment="1" applyProtection="1">
      <alignment horizontal="right" vertical="center"/>
    </xf>
    <xf numFmtId="164" fontId="12" fillId="6" borderId="26" xfId="0" applyFont="1" applyFill="1" applyBorder="1" applyAlignment="1" applyProtection="1">
      <alignment horizontal="center" vertical="center" wrapText="1"/>
    </xf>
    <xf numFmtId="164" fontId="12" fillId="0" borderId="0" xfId="0" applyFont="1" applyAlignment="1" applyProtection="1">
      <alignment horizontal="left" vertical="center" wrapText="1"/>
    </xf>
    <xf numFmtId="164" fontId="12" fillId="0" borderId="0" xfId="0" applyFont="1" applyBorder="1" applyAlignment="1" applyProtection="1">
      <alignment horizontal="left" vertical="center" wrapText="1"/>
    </xf>
    <xf numFmtId="165" fontId="12" fillId="0" borderId="0" xfId="0" applyNumberFormat="1" applyFont="1" applyBorder="1" applyAlignment="1" applyProtection="1">
      <alignment horizontal="left" vertical="center"/>
    </xf>
    <xf numFmtId="164" fontId="6" fillId="0" borderId="0" xfId="0" applyFont="1" applyAlignment="1" applyProtection="1">
      <alignment vertical="center"/>
    </xf>
    <xf numFmtId="173" fontId="6" fillId="4" borderId="16" xfId="0" quotePrefix="1" applyNumberFormat="1" applyFont="1" applyFill="1" applyBorder="1" applyAlignment="1" applyProtection="1">
      <alignment horizontal="left" vertical="center"/>
      <protection locked="0"/>
    </xf>
    <xf numFmtId="164" fontId="27" fillId="0" borderId="0" xfId="0" applyFont="1" applyAlignment="1" applyProtection="1">
      <alignment vertical="center"/>
    </xf>
    <xf numFmtId="164" fontId="9" fillId="0" borderId="0" xfId="0" applyFont="1" applyAlignment="1" applyProtection="1">
      <alignment vertical="center"/>
    </xf>
    <xf numFmtId="165" fontId="6" fillId="4" borderId="16" xfId="0" applyNumberFormat="1" applyFont="1" applyFill="1" applyBorder="1" applyAlignment="1" applyProtection="1">
      <alignment horizontal="left" vertical="center"/>
      <protection locked="0"/>
    </xf>
    <xf numFmtId="9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vertical="center" wrapText="1"/>
    </xf>
    <xf numFmtId="164" fontId="5" fillId="0" borderId="0" xfId="0" applyFont="1" applyAlignment="1" applyProtection="1">
      <alignment horizontal="right" vertical="center"/>
    </xf>
    <xf numFmtId="164" fontId="12" fillId="3" borderId="26" xfId="0" applyFont="1" applyFill="1" applyBorder="1" applyAlignment="1" applyProtection="1">
      <alignment horizontal="center" vertical="center" wrapText="1"/>
    </xf>
    <xf numFmtId="9" fontId="34" fillId="3" borderId="32" xfId="0" applyNumberFormat="1" applyFont="1" applyFill="1" applyBorder="1" applyAlignment="1" applyProtection="1">
      <alignment horizontal="center" vertical="center" wrapText="1"/>
    </xf>
    <xf numFmtId="170" fontId="12" fillId="3" borderId="1" xfId="2" applyNumberFormat="1" applyFont="1" applyFill="1" applyBorder="1" applyAlignment="1" applyProtection="1">
      <alignment vertical="center" wrapText="1"/>
    </xf>
    <xf numFmtId="164" fontId="20" fillId="0" borderId="0" xfId="0" applyFont="1" applyAlignment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7" borderId="46" xfId="0" applyNumberFormat="1" applyFont="1" applyFill="1" applyBorder="1" applyAlignment="1" applyProtection="1">
      <alignment horizontal="center" vertical="center"/>
    </xf>
    <xf numFmtId="166" fontId="12" fillId="2" borderId="19" xfId="2" applyNumberFormat="1" applyFont="1" applyFill="1" applyBorder="1" applyAlignment="1" applyProtection="1">
      <alignment vertical="center"/>
    </xf>
    <xf numFmtId="166" fontId="12" fillId="2" borderId="49" xfId="2" applyNumberFormat="1" applyFont="1" applyFill="1" applyBorder="1" applyAlignment="1" applyProtection="1">
      <alignment vertical="center"/>
    </xf>
    <xf numFmtId="164" fontId="20" fillId="0" borderId="0" xfId="0" applyFont="1"/>
    <xf numFmtId="166" fontId="21" fillId="2" borderId="51" xfId="2" applyNumberFormat="1" applyFont="1" applyFill="1" applyBorder="1" applyAlignment="1" applyProtection="1">
      <alignment horizontal="center" vertical="center" wrapText="1"/>
    </xf>
    <xf numFmtId="164" fontId="8" fillId="7" borderId="11" xfId="0" applyFont="1" applyFill="1" applyBorder="1" applyProtection="1"/>
    <xf numFmtId="49" fontId="8" fillId="7" borderId="50" xfId="0" applyNumberFormat="1" applyFont="1" applyFill="1" applyBorder="1" applyAlignment="1" applyProtection="1">
      <alignment horizontal="center" vertical="center"/>
    </xf>
    <xf numFmtId="166" fontId="12" fillId="2" borderId="25" xfId="2" applyNumberFormat="1" applyFont="1" applyFill="1" applyBorder="1" applyAlignment="1" applyProtection="1">
      <alignment vertical="center" wrapText="1"/>
    </xf>
    <xf numFmtId="164" fontId="35" fillId="0" borderId="0" xfId="0" applyFont="1" applyProtection="1"/>
    <xf numFmtId="164" fontId="12" fillId="0" borderId="0" xfId="0" applyFont="1" applyProtection="1"/>
    <xf numFmtId="164" fontId="12" fillId="0" borderId="0" xfId="0" applyFont="1" applyAlignment="1" applyProtection="1">
      <alignment horizontal="right"/>
    </xf>
    <xf numFmtId="164" fontId="12" fillId="0" borderId="0" xfId="0" applyFont="1" applyAlignment="1" applyProtection="1">
      <alignment wrapText="1"/>
    </xf>
    <xf numFmtId="164" fontId="37" fillId="0" borderId="0" xfId="0" applyFont="1" applyAlignment="1" applyProtection="1">
      <alignment vertical="center" wrapText="1"/>
    </xf>
    <xf numFmtId="164" fontId="34" fillId="0" borderId="0" xfId="0" applyFont="1" applyAlignment="1" applyProtection="1">
      <alignment vertical="center"/>
    </xf>
    <xf numFmtId="169" fontId="7" fillId="0" borderId="0" xfId="1" applyNumberFormat="1" applyFont="1" applyAlignment="1">
      <alignment horizontal="center"/>
    </xf>
    <xf numFmtId="164" fontId="7" fillId="0" borderId="0" xfId="0" applyFont="1" applyAlignment="1">
      <alignment horizontal="center"/>
    </xf>
    <xf numFmtId="9" fontId="34" fillId="6" borderId="31" xfId="0" applyNumberFormat="1" applyFont="1" applyFill="1" applyBorder="1" applyAlignment="1" applyProtection="1">
      <alignment horizontal="center" vertical="center" wrapText="1"/>
    </xf>
    <xf numFmtId="169" fontId="12" fillId="6" borderId="26" xfId="1" applyNumberFormat="1" applyFont="1" applyFill="1" applyBorder="1" applyAlignment="1" applyProtection="1">
      <alignment horizontal="center" vertical="center" wrapText="1"/>
    </xf>
    <xf numFmtId="171" fontId="8" fillId="0" borderId="53" xfId="0" applyNumberFormat="1" applyFont="1" applyBorder="1" applyAlignment="1" applyProtection="1">
      <alignment horizontal="left" vertical="center"/>
      <protection locked="0"/>
    </xf>
    <xf numFmtId="170" fontId="8" fillId="0" borderId="26" xfId="2" applyNumberFormat="1" applyFont="1" applyBorder="1" applyAlignment="1" applyProtection="1">
      <protection locked="0"/>
    </xf>
    <xf numFmtId="171" fontId="8" fillId="0" borderId="18" xfId="0" applyNumberFormat="1" applyFont="1" applyBorder="1" applyAlignment="1" applyProtection="1">
      <alignment horizontal="left" vertical="center"/>
      <protection locked="0"/>
    </xf>
    <xf numFmtId="170" fontId="8" fillId="0" borderId="31" xfId="2" applyNumberFormat="1" applyFont="1" applyBorder="1" applyAlignment="1" applyProtection="1">
      <protection locked="0"/>
    </xf>
    <xf numFmtId="171" fontId="8" fillId="0" borderId="56" xfId="0" applyNumberFormat="1" applyFont="1" applyBorder="1" applyAlignment="1" applyProtection="1">
      <alignment horizontal="left" vertical="center"/>
      <protection locked="0"/>
    </xf>
    <xf numFmtId="170" fontId="8" fillId="0" borderId="32" xfId="2" applyNumberFormat="1" applyFont="1" applyBorder="1" applyAlignment="1" applyProtection="1">
      <protection locked="0"/>
    </xf>
    <xf numFmtId="171" fontId="8" fillId="0" borderId="43" xfId="0" applyNumberFormat="1" applyFont="1" applyBorder="1" applyAlignment="1" applyProtection="1">
      <alignment horizontal="left" vertical="center"/>
      <protection locked="0"/>
    </xf>
    <xf numFmtId="170" fontId="8" fillId="0" borderId="31" xfId="2" applyNumberFormat="1" applyFont="1" applyBorder="1" applyAlignment="1" applyProtection="1">
      <alignment horizontal="center"/>
      <protection locked="0"/>
    </xf>
    <xf numFmtId="166" fontId="12" fillId="0" borderId="23" xfId="2" applyNumberFormat="1" applyFont="1" applyBorder="1" applyAlignment="1" applyProtection="1">
      <alignment horizontal="center"/>
    </xf>
    <xf numFmtId="166" fontId="8" fillId="8" borderId="1" xfId="2" applyNumberFormat="1" applyFont="1" applyFill="1" applyBorder="1" applyAlignment="1" applyProtection="1">
      <alignment horizontal="center"/>
    </xf>
    <xf numFmtId="166" fontId="12" fillId="0" borderId="12" xfId="2" applyNumberFormat="1" applyFont="1" applyBorder="1" applyAlignment="1" applyProtection="1">
      <alignment horizontal="center"/>
    </xf>
    <xf numFmtId="164" fontId="20" fillId="0" borderId="0" xfId="0" applyFont="1" applyAlignment="1">
      <alignment horizontal="center" vertical="center" wrapText="1"/>
    </xf>
    <xf numFmtId="164" fontId="11" fillId="0" borderId="22" xfId="0" applyFont="1" applyBorder="1" applyAlignment="1" applyProtection="1">
      <alignment wrapText="1"/>
    </xf>
    <xf numFmtId="164" fontId="10" fillId="4" borderId="16" xfId="0" applyFont="1" applyFill="1" applyBorder="1" applyAlignment="1" applyProtection="1">
      <alignment horizontal="left" vertical="center" wrapText="1"/>
      <protection locked="0"/>
    </xf>
    <xf numFmtId="164" fontId="31" fillId="0" borderId="0" xfId="0" applyFont="1" applyBorder="1" applyAlignment="1">
      <alignment horizontal="center" vertical="center"/>
    </xf>
    <xf numFmtId="164" fontId="28" fillId="0" borderId="0" xfId="0" applyFont="1" applyAlignment="1" applyProtection="1">
      <alignment horizontal="center" vertical="center"/>
    </xf>
    <xf numFmtId="169" fontId="22" fillId="0" borderId="0" xfId="1" applyNumberFormat="1" applyFont="1" applyAlignment="1" applyProtection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left" vertical="center"/>
    </xf>
    <xf numFmtId="173" fontId="25" fillId="0" borderId="16" xfId="0" applyNumberFormat="1" applyFont="1" applyFill="1" applyBorder="1" applyAlignment="1" applyProtection="1">
      <alignment horizontal="left" vertical="center"/>
    </xf>
    <xf numFmtId="164" fontId="12" fillId="0" borderId="0" xfId="0" applyFont="1" applyAlignment="1" applyProtection="1">
      <alignment horizontal="right" vertical="center"/>
    </xf>
    <xf numFmtId="164" fontId="0" fillId="0" borderId="0" xfId="0" applyAlignment="1" applyProtection="1">
      <alignment horizontal="center"/>
    </xf>
    <xf numFmtId="164" fontId="6" fillId="0" borderId="0" xfId="0" applyFont="1" applyAlignment="1" applyProtection="1">
      <alignment horizontal="left" vertical="center" wrapText="1"/>
    </xf>
    <xf numFmtId="0" fontId="19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4" borderId="0" xfId="0" applyFont="1" applyFill="1" applyBorder="1" applyAlignment="1" applyProtection="1">
      <alignment horizontal="left" vertical="center"/>
    </xf>
    <xf numFmtId="164" fontId="12" fillId="0" borderId="16" xfId="0" applyFont="1" applyFill="1" applyBorder="1" applyAlignment="1" applyProtection="1">
      <alignment horizontal="left" vertical="center" wrapText="1"/>
    </xf>
    <xf numFmtId="49" fontId="5" fillId="0" borderId="29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23" xfId="0" applyNumberFormat="1" applyFont="1" applyBorder="1" applyAlignment="1" applyProtection="1">
      <alignment horizontal="left" vertical="center" wrapText="1"/>
    </xf>
    <xf numFmtId="170" fontId="12" fillId="0" borderId="0" xfId="2" applyNumberFormat="1" applyFont="1" applyFill="1" applyAlignment="1" applyProtection="1">
      <alignment horizontal="center" vertical="center"/>
    </xf>
    <xf numFmtId="170" fontId="12" fillId="4" borderId="0" xfId="2" applyNumberFormat="1" applyFont="1" applyFill="1" applyBorder="1" applyAlignment="1" applyProtection="1">
      <alignment horizontal="center" vertical="center"/>
      <protection locked="0"/>
    </xf>
    <xf numFmtId="164" fontId="10" fillId="0" borderId="0" xfId="0" applyFont="1" applyAlignment="1" applyProtection="1">
      <alignment horizontal="center" vertical="center"/>
    </xf>
    <xf numFmtId="164" fontId="28" fillId="0" borderId="0" xfId="0" applyFont="1" applyAlignment="1">
      <alignment horizontal="center" vertical="center"/>
    </xf>
    <xf numFmtId="168" fontId="12" fillId="0" borderId="0" xfId="0" applyNumberFormat="1" applyFont="1" applyBorder="1" applyAlignment="1" applyProtection="1">
      <alignment horizontal="left" vertical="center"/>
    </xf>
    <xf numFmtId="164" fontId="19" fillId="0" borderId="0" xfId="0" applyFont="1" applyAlignment="1" applyProtection="1">
      <alignment horizontal="left" vertical="center" wrapText="1"/>
    </xf>
    <xf numFmtId="164" fontId="10" fillId="0" borderId="22" xfId="0" applyFont="1" applyBorder="1" applyAlignment="1">
      <alignment horizontal="left" vertical="center"/>
    </xf>
    <xf numFmtId="164" fontId="10" fillId="0" borderId="17" xfId="0" applyFont="1" applyBorder="1" applyAlignment="1">
      <alignment horizontal="left" vertical="center"/>
    </xf>
    <xf numFmtId="164" fontId="10" fillId="0" borderId="33" xfId="0" applyFont="1" applyBorder="1" applyAlignment="1">
      <alignment horizontal="left" vertical="center"/>
    </xf>
    <xf numFmtId="164" fontId="11" fillId="0" borderId="16" xfId="0" applyFont="1" applyBorder="1" applyAlignment="1" applyProtection="1">
      <alignment horizontal="left"/>
      <protection locked="0"/>
    </xf>
    <xf numFmtId="164" fontId="10" fillId="0" borderId="22" xfId="0" applyFont="1" applyBorder="1" applyAlignment="1" applyProtection="1">
      <alignment horizontal="left" vertical="center"/>
    </xf>
    <xf numFmtId="164" fontId="10" fillId="0" borderId="17" xfId="0" applyFont="1" applyBorder="1" applyAlignment="1" applyProtection="1">
      <alignment horizontal="left" vertical="center"/>
    </xf>
    <xf numFmtId="164" fontId="10" fillId="0" borderId="33" xfId="0" applyFont="1" applyBorder="1" applyAlignment="1" applyProtection="1">
      <alignment horizontal="left" vertical="center"/>
    </xf>
    <xf numFmtId="164" fontId="10" fillId="0" borderId="24" xfId="0" applyFont="1" applyBorder="1" applyAlignment="1" applyProtection="1">
      <alignment horizontal="center"/>
    </xf>
    <xf numFmtId="164" fontId="10" fillId="0" borderId="34" xfId="0" applyFont="1" applyBorder="1" applyAlignment="1" applyProtection="1">
      <alignment horizontal="center"/>
    </xf>
    <xf numFmtId="164" fontId="11" fillId="0" borderId="10" xfId="0" applyFont="1" applyBorder="1" applyAlignment="1" applyProtection="1">
      <alignment horizontal="left"/>
    </xf>
    <xf numFmtId="164" fontId="11" fillId="0" borderId="0" xfId="0" applyFont="1" applyBorder="1" applyAlignment="1" applyProtection="1">
      <alignment horizontal="left"/>
    </xf>
    <xf numFmtId="164" fontId="8" fillId="0" borderId="14" xfId="0" applyFont="1" applyBorder="1" applyAlignment="1" applyProtection="1">
      <alignment horizontal="left" wrapText="1"/>
      <protection locked="0"/>
    </xf>
    <xf numFmtId="167" fontId="11" fillId="0" borderId="16" xfId="0" applyNumberFormat="1" applyFont="1" applyBorder="1" applyAlignment="1" applyProtection="1">
      <alignment horizontal="left"/>
      <protection locked="0"/>
    </xf>
    <xf numFmtId="167" fontId="11" fillId="0" borderId="35" xfId="0" applyNumberFormat="1" applyFont="1" applyBorder="1" applyAlignment="1" applyProtection="1">
      <alignment horizontal="left"/>
      <protection locked="0"/>
    </xf>
    <xf numFmtId="164" fontId="10" fillId="0" borderId="10" xfId="0" applyFont="1" applyBorder="1" applyAlignment="1">
      <alignment horizontal="left" vertical="center"/>
    </xf>
    <xf numFmtId="164" fontId="10" fillId="0" borderId="0" xfId="0" applyFont="1" applyBorder="1" applyAlignment="1">
      <alignment horizontal="left" vertical="center"/>
    </xf>
    <xf numFmtId="164" fontId="10" fillId="0" borderId="13" xfId="0" applyFont="1" applyBorder="1" applyAlignment="1">
      <alignment horizontal="left" vertical="center"/>
    </xf>
    <xf numFmtId="164" fontId="8" fillId="0" borderId="16" xfId="0" applyFont="1" applyBorder="1" applyAlignment="1" applyProtection="1">
      <alignment horizontal="left" wrapText="1"/>
      <protection locked="0"/>
    </xf>
    <xf numFmtId="164" fontId="14" fillId="0" borderId="0" xfId="0" applyFont="1" applyAlignment="1" applyProtection="1">
      <alignment horizontal="center"/>
    </xf>
    <xf numFmtId="164" fontId="11" fillId="0" borderId="35" xfId="0" applyFont="1" applyBorder="1" applyAlignment="1" applyProtection="1">
      <alignment horizontal="left"/>
      <protection locked="0"/>
    </xf>
    <xf numFmtId="164" fontId="11" fillId="0" borderId="21" xfId="0" applyFont="1" applyBorder="1" applyAlignment="1" applyProtection="1">
      <alignment horizontal="left"/>
    </xf>
    <xf numFmtId="164" fontId="11" fillId="0" borderId="30" xfId="0" applyFont="1" applyBorder="1" applyAlignment="1" applyProtection="1">
      <alignment horizontal="left"/>
    </xf>
    <xf numFmtId="164" fontId="12" fillId="6" borderId="26" xfId="0" applyFont="1" applyFill="1" applyBorder="1" applyAlignment="1" applyProtection="1">
      <alignment horizontal="center" vertical="center" wrapText="1"/>
    </xf>
    <xf numFmtId="164" fontId="12" fillId="6" borderId="28" xfId="0" applyFont="1" applyFill="1" applyBorder="1" applyAlignment="1" applyProtection="1">
      <alignment horizontal="center" vertical="center" wrapText="1"/>
    </xf>
    <xf numFmtId="164" fontId="12" fillId="6" borderId="22" xfId="0" applyFont="1" applyFill="1" applyBorder="1" applyAlignment="1" applyProtection="1">
      <alignment horizontal="center" vertical="center"/>
    </xf>
    <xf numFmtId="164" fontId="12" fillId="6" borderId="17" xfId="0" applyFont="1" applyFill="1" applyBorder="1" applyAlignment="1" applyProtection="1">
      <alignment horizontal="center" vertical="center"/>
    </xf>
    <xf numFmtId="164" fontId="12" fillId="6" borderId="10" xfId="0" applyFont="1" applyFill="1" applyBorder="1" applyAlignment="1" applyProtection="1">
      <alignment horizontal="center" vertical="center"/>
    </xf>
    <xf numFmtId="164" fontId="12" fillId="6" borderId="0" xfId="0" applyFont="1" applyFill="1" applyBorder="1" applyAlignment="1" applyProtection="1">
      <alignment horizontal="center" vertical="center"/>
    </xf>
    <xf numFmtId="164" fontId="12" fillId="6" borderId="22" xfId="0" applyFont="1" applyFill="1" applyBorder="1" applyAlignment="1" applyProtection="1">
      <alignment horizontal="center" vertical="center" wrapText="1"/>
    </xf>
    <xf numFmtId="164" fontId="12" fillId="6" borderId="10" xfId="0" applyFont="1" applyFill="1" applyBorder="1" applyAlignment="1" applyProtection="1">
      <alignment horizontal="center" vertical="center" wrapText="1"/>
    </xf>
    <xf numFmtId="164" fontId="12" fillId="6" borderId="11" xfId="0" applyFont="1" applyFill="1" applyBorder="1" applyAlignment="1" applyProtection="1">
      <alignment horizontal="center" vertical="center" wrapText="1"/>
    </xf>
    <xf numFmtId="164" fontId="12" fillId="6" borderId="29" xfId="0" applyFont="1" applyFill="1" applyBorder="1" applyAlignment="1" applyProtection="1">
      <alignment horizontal="right" vertical="center"/>
    </xf>
    <xf numFmtId="164" fontId="12" fillId="6" borderId="3" xfId="0" applyFont="1" applyFill="1" applyBorder="1" applyAlignment="1" applyProtection="1">
      <alignment horizontal="right" vertical="center"/>
    </xf>
    <xf numFmtId="49" fontId="10" fillId="0" borderId="26" xfId="0" applyNumberFormat="1" applyFont="1" applyBorder="1" applyAlignment="1" applyProtection="1">
      <alignment horizontal="center" vertical="center" wrapText="1"/>
    </xf>
    <xf numFmtId="49" fontId="10" fillId="0" borderId="31" xfId="0" applyNumberFormat="1" applyFont="1" applyBorder="1" applyAlignment="1" applyProtection="1">
      <alignment horizontal="center" vertical="center" wrapText="1"/>
    </xf>
    <xf numFmtId="49" fontId="10" fillId="0" borderId="32" xfId="0" applyNumberFormat="1" applyFont="1" applyBorder="1" applyAlignment="1" applyProtection="1">
      <alignment horizontal="center" vertical="center" wrapText="1"/>
    </xf>
    <xf numFmtId="164" fontId="12" fillId="6" borderId="22" xfId="0" applyFont="1" applyFill="1" applyBorder="1" applyAlignment="1" applyProtection="1">
      <alignment horizontal="right" vertical="center"/>
    </xf>
    <xf numFmtId="164" fontId="12" fillId="6" borderId="17" xfId="0" applyFont="1" applyFill="1" applyBorder="1" applyAlignment="1" applyProtection="1">
      <alignment horizontal="right" vertical="center"/>
    </xf>
    <xf numFmtId="164" fontId="12" fillId="6" borderId="33" xfId="0" applyFont="1" applyFill="1" applyBorder="1" applyAlignment="1" applyProtection="1">
      <alignment horizontal="right" vertical="center"/>
    </xf>
    <xf numFmtId="164" fontId="12" fillId="6" borderId="11" xfId="0" applyFont="1" applyFill="1" applyBorder="1" applyAlignment="1" applyProtection="1">
      <alignment horizontal="right" vertical="center"/>
    </xf>
    <xf numFmtId="164" fontId="12" fillId="6" borderId="2" xfId="0" applyFont="1" applyFill="1" applyBorder="1" applyAlignment="1" applyProtection="1">
      <alignment horizontal="right" vertical="center"/>
    </xf>
    <xf numFmtId="164" fontId="12" fillId="6" borderId="12" xfId="0" applyFont="1" applyFill="1" applyBorder="1" applyAlignment="1" applyProtection="1">
      <alignment horizontal="right" vertical="center"/>
    </xf>
    <xf numFmtId="164" fontId="12" fillId="0" borderId="41" xfId="0" applyFont="1" applyFill="1" applyBorder="1" applyAlignment="1" applyProtection="1">
      <alignment horizontal="left" vertical="center"/>
    </xf>
    <xf numFmtId="164" fontId="12" fillId="0" borderId="37" xfId="0" applyFont="1" applyFill="1" applyBorder="1" applyAlignment="1" applyProtection="1">
      <alignment horizontal="left" vertical="center"/>
    </xf>
    <xf numFmtId="164" fontId="12" fillId="0" borderId="42" xfId="0" applyFont="1" applyFill="1" applyBorder="1" applyAlignment="1" applyProtection="1">
      <alignment horizontal="left" vertical="center"/>
    </xf>
    <xf numFmtId="164" fontId="12" fillId="0" borderId="38" xfId="0" applyFont="1" applyFill="1" applyBorder="1" applyAlignment="1" applyProtection="1">
      <alignment horizontal="left" vertical="center"/>
    </xf>
    <xf numFmtId="164" fontId="12" fillId="0" borderId="0" xfId="0" applyFont="1" applyFill="1" applyBorder="1" applyAlignment="1" applyProtection="1">
      <alignment horizontal="left" vertical="center"/>
    </xf>
    <xf numFmtId="170" fontId="12" fillId="0" borderId="27" xfId="2" applyNumberFormat="1" applyFont="1" applyBorder="1" applyAlignment="1" applyProtection="1">
      <alignment horizontal="center"/>
      <protection locked="0"/>
    </xf>
    <xf numFmtId="170" fontId="12" fillId="0" borderId="32" xfId="2" applyNumberFormat="1" applyFont="1" applyBorder="1" applyAlignment="1" applyProtection="1">
      <alignment horizontal="center"/>
      <protection locked="0"/>
    </xf>
    <xf numFmtId="164" fontId="12" fillId="0" borderId="17" xfId="0" applyFont="1" applyFill="1" applyBorder="1" applyAlignment="1" applyProtection="1">
      <alignment horizontal="left" vertical="center"/>
    </xf>
    <xf numFmtId="170" fontId="12" fillId="0" borderId="31" xfId="2" applyNumberFormat="1" applyFont="1" applyBorder="1" applyAlignment="1" applyProtection="1">
      <alignment horizontal="center"/>
      <protection locked="0"/>
    </xf>
    <xf numFmtId="170" fontId="12" fillId="0" borderId="26" xfId="2" applyNumberFormat="1" applyFont="1" applyBorder="1" applyAlignment="1" applyProtection="1">
      <alignment horizontal="center"/>
      <protection locked="0"/>
    </xf>
    <xf numFmtId="170" fontId="12" fillId="0" borderId="28" xfId="2" applyNumberFormat="1" applyFont="1" applyBorder="1" applyAlignment="1" applyProtection="1">
      <alignment horizontal="center"/>
      <protection locked="0"/>
    </xf>
    <xf numFmtId="164" fontId="13" fillId="0" borderId="29" xfId="0" applyFont="1" applyBorder="1" applyAlignment="1" applyProtection="1">
      <alignment horizontal="right" vertical="center"/>
    </xf>
    <xf numFmtId="164" fontId="13" fillId="0" borderId="3" xfId="0" applyFont="1" applyBorder="1" applyAlignment="1" applyProtection="1">
      <alignment horizontal="right" vertical="center"/>
    </xf>
    <xf numFmtId="49" fontId="8" fillId="0" borderId="26" xfId="0" applyNumberFormat="1" applyFont="1" applyBorder="1" applyAlignment="1" applyProtection="1">
      <alignment horizontal="center" vertical="center" wrapText="1"/>
    </xf>
    <xf numFmtId="49" fontId="8" fillId="0" borderId="31" xfId="0" applyNumberFormat="1" applyFont="1" applyBorder="1" applyAlignment="1" applyProtection="1">
      <alignment horizontal="center" vertical="center" wrapText="1"/>
    </xf>
    <xf numFmtId="49" fontId="8" fillId="0" borderId="32" xfId="0" applyNumberFormat="1" applyFont="1" applyBorder="1" applyAlignment="1" applyProtection="1">
      <alignment horizontal="center" vertical="center" wrapText="1"/>
    </xf>
    <xf numFmtId="164" fontId="7" fillId="0" borderId="42" xfId="0" applyFont="1" applyFill="1" applyBorder="1" applyAlignment="1" applyProtection="1">
      <alignment horizontal="left" vertical="center"/>
    </xf>
    <xf numFmtId="164" fontId="7" fillId="0" borderId="38" xfId="0" applyFont="1" applyFill="1" applyBorder="1" applyAlignment="1" applyProtection="1">
      <alignment horizontal="left" vertical="center"/>
    </xf>
    <xf numFmtId="170" fontId="12" fillId="0" borderId="31" xfId="2" applyNumberFormat="1" applyFont="1" applyBorder="1" applyAlignment="1" applyProtection="1">
      <alignment horizontal="center"/>
    </xf>
    <xf numFmtId="170" fontId="12" fillId="0" borderId="28" xfId="2" applyNumberFormat="1" applyFont="1" applyBorder="1" applyAlignment="1" applyProtection="1">
      <alignment horizontal="center"/>
    </xf>
    <xf numFmtId="164" fontId="7" fillId="0" borderId="0" xfId="0" applyFont="1" applyFill="1" applyBorder="1" applyAlignment="1" applyProtection="1">
      <alignment horizontal="left" vertical="center"/>
    </xf>
    <xf numFmtId="170" fontId="12" fillId="0" borderId="32" xfId="2" applyNumberFormat="1" applyFont="1" applyBorder="1" applyAlignment="1" applyProtection="1">
      <alignment horizontal="center"/>
    </xf>
    <xf numFmtId="164" fontId="7" fillId="0" borderId="41" xfId="0" applyFont="1" applyFill="1" applyBorder="1" applyAlignment="1" applyProtection="1">
      <alignment horizontal="left" vertical="center"/>
    </xf>
    <xf numFmtId="164" fontId="7" fillId="0" borderId="37" xfId="0" applyFont="1" applyFill="1" applyBorder="1" applyAlignment="1" applyProtection="1">
      <alignment horizontal="left" vertical="center"/>
    </xf>
    <xf numFmtId="170" fontId="12" fillId="0" borderId="26" xfId="2" applyNumberFormat="1" applyFont="1" applyBorder="1" applyAlignment="1" applyProtection="1">
      <alignment horizontal="center"/>
    </xf>
    <xf numFmtId="164" fontId="7" fillId="0" borderId="17" xfId="0" applyFont="1" applyFill="1" applyBorder="1" applyAlignment="1" applyProtection="1">
      <alignment horizontal="left" vertical="center"/>
    </xf>
    <xf numFmtId="170" fontId="12" fillId="0" borderId="27" xfId="2" applyNumberFormat="1" applyFont="1" applyBorder="1" applyAlignment="1" applyProtection="1">
      <alignment horizontal="center"/>
    </xf>
    <xf numFmtId="164" fontId="3" fillId="3" borderId="22" xfId="0" applyFont="1" applyFill="1" applyBorder="1" applyAlignment="1" applyProtection="1">
      <alignment horizontal="center" vertical="center" wrapText="1"/>
    </xf>
    <xf numFmtId="164" fontId="3" fillId="3" borderId="11" xfId="0" applyFont="1" applyFill="1" applyBorder="1" applyAlignment="1" applyProtection="1">
      <alignment horizontal="center" vertical="center" wrapText="1"/>
    </xf>
    <xf numFmtId="164" fontId="3" fillId="3" borderId="22" xfId="0" applyFont="1" applyFill="1" applyBorder="1" applyAlignment="1" applyProtection="1">
      <alignment horizontal="center" vertical="center"/>
    </xf>
    <xf numFmtId="164" fontId="3" fillId="3" borderId="17" xfId="0" applyFont="1" applyFill="1" applyBorder="1" applyAlignment="1" applyProtection="1">
      <alignment horizontal="center" vertical="center"/>
    </xf>
    <xf numFmtId="164" fontId="3" fillId="3" borderId="10" xfId="0" applyFont="1" applyFill="1" applyBorder="1" applyAlignment="1" applyProtection="1">
      <alignment horizontal="center" vertical="center"/>
    </xf>
    <xf numFmtId="164" fontId="3" fillId="3" borderId="0" xfId="0" applyFont="1" applyFill="1" applyBorder="1" applyAlignment="1" applyProtection="1">
      <alignment horizontal="center" vertical="center"/>
    </xf>
    <xf numFmtId="164" fontId="12" fillId="0" borderId="29" xfId="0" applyFont="1" applyBorder="1" applyAlignment="1">
      <alignment horizontal="right" vertical="center" wrapText="1"/>
    </xf>
    <xf numFmtId="164" fontId="12" fillId="0" borderId="3" xfId="0" applyFont="1" applyBorder="1" applyAlignment="1">
      <alignment horizontal="right" vertical="center" wrapText="1"/>
    </xf>
    <xf numFmtId="164" fontId="12" fillId="0" borderId="23" xfId="0" applyFont="1" applyBorder="1" applyAlignment="1">
      <alignment horizontal="right" vertical="center" wrapText="1"/>
    </xf>
    <xf numFmtId="164" fontId="12" fillId="0" borderId="29" xfId="0" applyFont="1" applyBorder="1" applyAlignment="1">
      <alignment horizontal="right" vertical="center"/>
    </xf>
    <xf numFmtId="164" fontId="12" fillId="0" borderId="3" xfId="0" applyFont="1" applyBorder="1" applyAlignment="1">
      <alignment horizontal="right" vertical="center"/>
    </xf>
    <xf numFmtId="164" fontId="12" fillId="0" borderId="23" xfId="0" applyFont="1" applyBorder="1" applyAlignment="1">
      <alignment horizontal="right" vertical="center"/>
    </xf>
    <xf numFmtId="164" fontId="32" fillId="0" borderId="0" xfId="0" applyFont="1" applyAlignment="1">
      <alignment horizontal="center" vertical="center"/>
    </xf>
    <xf numFmtId="49" fontId="10" fillId="0" borderId="52" xfId="0" applyNumberFormat="1" applyFont="1" applyBorder="1" applyAlignment="1" applyProtection="1">
      <alignment horizontal="center" vertical="center" wrapText="1"/>
    </xf>
    <xf numFmtId="49" fontId="10" fillId="0" borderId="57" xfId="0" applyNumberFormat="1" applyFont="1" applyBorder="1" applyAlignment="1" applyProtection="1">
      <alignment horizontal="center" vertical="center" wrapText="1"/>
    </xf>
    <xf numFmtId="164" fontId="8" fillId="0" borderId="17" xfId="0" applyFont="1" applyBorder="1" applyAlignment="1" applyProtection="1">
      <alignment horizontal="left" vertical="center" wrapText="1"/>
      <protection locked="0"/>
    </xf>
    <xf numFmtId="164" fontId="8" fillId="0" borderId="33" xfId="0" applyFont="1" applyBorder="1" applyAlignment="1" applyProtection="1">
      <alignment horizontal="left" vertical="center" wrapText="1"/>
      <protection locked="0"/>
    </xf>
    <xf numFmtId="164" fontId="8" fillId="0" borderId="2" xfId="0" applyFont="1" applyBorder="1" applyAlignment="1" applyProtection="1">
      <alignment horizontal="left" vertical="center" wrapText="1"/>
      <protection locked="0"/>
    </xf>
    <xf numFmtId="164" fontId="8" fillId="0" borderId="12" xfId="0" applyFont="1" applyBorder="1" applyAlignment="1" applyProtection="1">
      <alignment horizontal="left" vertical="center" wrapText="1"/>
      <protection locked="0"/>
    </xf>
    <xf numFmtId="49" fontId="10" fillId="0" borderId="54" xfId="0" applyNumberFormat="1" applyFont="1" applyBorder="1" applyAlignment="1" applyProtection="1">
      <alignment horizontal="center" vertical="center" wrapText="1"/>
    </xf>
    <xf numFmtId="164" fontId="8" fillId="0" borderId="0" xfId="0" applyFont="1" applyBorder="1" applyAlignment="1" applyProtection="1">
      <alignment horizontal="left" vertical="center" wrapText="1"/>
      <protection locked="0"/>
    </xf>
    <xf numFmtId="164" fontId="8" fillId="0" borderId="13" xfId="0" applyFont="1" applyBorder="1" applyAlignment="1" applyProtection="1">
      <alignment horizontal="left" vertical="center" wrapText="1"/>
      <protection locked="0"/>
    </xf>
    <xf numFmtId="49" fontId="10" fillId="0" borderId="55" xfId="0" applyNumberFormat="1" applyFont="1" applyBorder="1" applyAlignment="1" applyProtection="1">
      <alignment horizontal="center" vertical="center" wrapText="1"/>
    </xf>
    <xf numFmtId="164" fontId="12" fillId="0" borderId="0" xfId="0" applyFont="1" applyAlignment="1" applyProtection="1">
      <alignment horizontal="left" vertical="center" wrapText="1"/>
    </xf>
    <xf numFmtId="164" fontId="12" fillId="0" borderId="0" xfId="0" applyFont="1" applyBorder="1" applyAlignment="1" applyProtection="1">
      <alignment horizontal="left" vertical="center" wrapText="1"/>
    </xf>
    <xf numFmtId="164" fontId="12" fillId="6" borderId="31" xfId="0" applyFont="1" applyFill="1" applyBorder="1" applyAlignment="1" applyProtection="1">
      <alignment horizontal="center" vertical="center" wrapText="1"/>
    </xf>
    <xf numFmtId="164" fontId="12" fillId="6" borderId="32" xfId="0" applyFont="1" applyFill="1" applyBorder="1" applyAlignment="1" applyProtection="1">
      <alignment horizontal="center" vertical="center" wrapText="1"/>
    </xf>
    <xf numFmtId="164" fontId="12" fillId="6" borderId="33" xfId="0" applyFont="1" applyFill="1" applyBorder="1" applyAlignment="1" applyProtection="1">
      <alignment horizontal="center" vertical="center"/>
    </xf>
    <xf numFmtId="164" fontId="12" fillId="6" borderId="13" xfId="0" applyFont="1" applyFill="1" applyBorder="1" applyAlignment="1" applyProtection="1">
      <alignment horizontal="center" vertical="center"/>
    </xf>
    <xf numFmtId="164" fontId="12" fillId="6" borderId="11" xfId="0" applyFont="1" applyFill="1" applyBorder="1" applyAlignment="1" applyProtection="1">
      <alignment horizontal="center" vertical="center"/>
    </xf>
    <xf numFmtId="164" fontId="12" fillId="6" borderId="2" xfId="0" applyFont="1" applyFill="1" applyBorder="1" applyAlignment="1" applyProtection="1">
      <alignment horizontal="center" vertical="center"/>
    </xf>
    <xf numFmtId="164" fontId="12" fillId="6" borderId="12" xfId="0" applyFont="1" applyFill="1" applyBorder="1" applyAlignment="1" applyProtection="1">
      <alignment horizontal="center" vertical="center"/>
    </xf>
    <xf numFmtId="164" fontId="5" fillId="0" borderId="3" xfId="0" applyFont="1" applyBorder="1" applyAlignment="1" applyProtection="1">
      <alignment horizontal="center"/>
    </xf>
    <xf numFmtId="164" fontId="3" fillId="0" borderId="3" xfId="0" applyFont="1" applyBorder="1" applyAlignment="1" applyProtection="1">
      <alignment horizontal="left"/>
    </xf>
    <xf numFmtId="0" fontId="8" fillId="0" borderId="2" xfId="0" applyNumberFormat="1" applyFont="1" applyBorder="1" applyAlignment="1" applyProtection="1">
      <alignment horizontal="left" wrapText="1"/>
    </xf>
    <xf numFmtId="164" fontId="12" fillId="7" borderId="44" xfId="0" applyFont="1" applyFill="1" applyBorder="1" applyAlignment="1" applyProtection="1">
      <alignment horizontal="right" vertical="center"/>
    </xf>
    <xf numFmtId="164" fontId="12" fillId="7" borderId="21" xfId="0" applyFont="1" applyFill="1" applyBorder="1" applyAlignment="1" applyProtection="1">
      <alignment horizontal="right" vertical="center"/>
    </xf>
    <xf numFmtId="164" fontId="12" fillId="7" borderId="45" xfId="0" applyFont="1" applyFill="1" applyBorder="1" applyAlignment="1" applyProtection="1">
      <alignment horizontal="right" vertical="center"/>
    </xf>
    <xf numFmtId="164" fontId="12" fillId="7" borderId="39" xfId="0" applyFont="1" applyFill="1" applyBorder="1" applyAlignment="1" applyProtection="1">
      <alignment horizontal="right" vertical="center"/>
    </xf>
    <xf numFmtId="164" fontId="12" fillId="7" borderId="24" xfId="0" applyFont="1" applyFill="1" applyBorder="1" applyAlignment="1" applyProtection="1">
      <alignment horizontal="right" vertical="center"/>
    </xf>
    <xf numFmtId="164" fontId="12" fillId="7" borderId="47" xfId="0" applyFont="1" applyFill="1" applyBorder="1" applyAlignment="1" applyProtection="1">
      <alignment horizontal="right" vertical="center"/>
    </xf>
    <xf numFmtId="164" fontId="12" fillId="7" borderId="11" xfId="0" applyFont="1" applyFill="1" applyBorder="1" applyAlignment="1" applyProtection="1">
      <alignment horizontal="right" vertical="center"/>
    </xf>
    <xf numFmtId="164" fontId="12" fillId="7" borderId="2" xfId="0" applyFont="1" applyFill="1" applyBorder="1" applyAlignment="1" applyProtection="1">
      <alignment horizontal="right" vertical="center"/>
    </xf>
    <xf numFmtId="164" fontId="12" fillId="7" borderId="36" xfId="0" applyFont="1" applyFill="1" applyBorder="1" applyAlignment="1" applyProtection="1">
      <alignment horizontal="right" vertical="center"/>
    </xf>
    <xf numFmtId="49" fontId="8" fillId="7" borderId="48" xfId="0" applyNumberFormat="1" applyFont="1" applyFill="1" applyBorder="1" applyAlignment="1" applyProtection="1">
      <alignment horizontal="center" vertical="center"/>
    </xf>
    <xf numFmtId="49" fontId="8" fillId="7" borderId="50" xfId="0" applyNumberFormat="1" applyFont="1" applyFill="1" applyBorder="1" applyAlignment="1" applyProtection="1">
      <alignment horizontal="center" vertical="center"/>
    </xf>
    <xf numFmtId="166" fontId="8" fillId="8" borderId="26" xfId="2" applyNumberFormat="1" applyFont="1" applyFill="1" applyBorder="1" applyAlignment="1" applyProtection="1">
      <alignment horizontal="center"/>
    </xf>
    <xf numFmtId="166" fontId="8" fillId="8" borderId="32" xfId="2" applyNumberFormat="1" applyFont="1" applyFill="1" applyBorder="1" applyAlignment="1" applyProtection="1">
      <alignment horizontal="center"/>
    </xf>
    <xf numFmtId="164" fontId="3" fillId="3" borderId="26" xfId="0" applyFont="1" applyFill="1" applyBorder="1" applyAlignment="1" applyProtection="1">
      <alignment horizontal="center" vertical="center" wrapText="1"/>
    </xf>
    <xf numFmtId="164" fontId="3" fillId="3" borderId="31" xfId="0" applyFont="1" applyFill="1" applyBorder="1" applyAlignment="1" applyProtection="1">
      <alignment horizontal="center" vertical="center" wrapText="1"/>
    </xf>
    <xf numFmtId="164" fontId="3" fillId="3" borderId="32" xfId="0" applyFont="1" applyFill="1" applyBorder="1" applyAlignment="1" applyProtection="1">
      <alignment horizontal="center" vertical="center" wrapText="1"/>
    </xf>
    <xf numFmtId="164" fontId="3" fillId="3" borderId="33" xfId="0" applyFont="1" applyFill="1" applyBorder="1" applyAlignment="1" applyProtection="1">
      <alignment horizontal="center" vertical="center"/>
    </xf>
    <xf numFmtId="164" fontId="3" fillId="3" borderId="13" xfId="0" applyFont="1" applyFill="1" applyBorder="1" applyAlignment="1" applyProtection="1">
      <alignment horizontal="center" vertical="center"/>
    </xf>
    <xf numFmtId="164" fontId="3" fillId="3" borderId="11" xfId="0" applyFont="1" applyFill="1" applyBorder="1" applyAlignment="1" applyProtection="1">
      <alignment horizontal="center" vertical="center"/>
    </xf>
    <xf numFmtId="164" fontId="3" fillId="3" borderId="12" xfId="0" applyFont="1" applyFill="1" applyBorder="1" applyAlignment="1" applyProtection="1">
      <alignment horizontal="center" vertical="center"/>
    </xf>
    <xf numFmtId="164" fontId="3" fillId="3" borderId="26" xfId="0" applyFont="1" applyFill="1" applyBorder="1" applyAlignment="1" applyProtection="1">
      <alignment horizontal="center" vertical="center"/>
    </xf>
    <xf numFmtId="164" fontId="3" fillId="3" borderId="31" xfId="0" applyFont="1" applyFill="1" applyBorder="1" applyAlignment="1" applyProtection="1">
      <alignment horizontal="center" vertical="center"/>
    </xf>
    <xf numFmtId="164" fontId="3" fillId="3" borderId="32" xfId="0" applyFont="1" applyFill="1" applyBorder="1" applyAlignment="1" applyProtection="1">
      <alignment horizontal="center" vertical="center"/>
    </xf>
    <xf numFmtId="164" fontId="12" fillId="3" borderId="26" xfId="0" applyFont="1" applyFill="1" applyBorder="1" applyAlignment="1" applyProtection="1">
      <alignment horizontal="center" vertical="center" wrapText="1"/>
    </xf>
    <xf numFmtId="164" fontId="12" fillId="3" borderId="32" xfId="0" applyFont="1" applyFill="1" applyBorder="1" applyAlignment="1" applyProtection="1">
      <alignment horizontal="center" vertical="center" wrapText="1"/>
    </xf>
    <xf numFmtId="164" fontId="8" fillId="0" borderId="0" xfId="0" applyFont="1" applyAlignment="1" applyProtection="1">
      <alignment horizontal="left" vertical="center" wrapText="1"/>
    </xf>
    <xf numFmtId="164" fontId="8" fillId="0" borderId="7" xfId="0" applyFont="1" applyBorder="1" applyAlignment="1" applyProtection="1">
      <alignment horizontal="left" vertical="center"/>
    </xf>
    <xf numFmtId="164" fontId="8" fillId="0" borderId="9" xfId="0" applyFont="1" applyBorder="1" applyAlignment="1" applyProtection="1">
      <alignment horizontal="left" vertical="center"/>
    </xf>
    <xf numFmtId="164" fontId="8" fillId="0" borderId="5" xfId="0" applyFont="1" applyBorder="1" applyAlignment="1" applyProtection="1">
      <alignment horizontal="left" vertical="center"/>
    </xf>
    <xf numFmtId="164" fontId="5" fillId="0" borderId="0" xfId="0" applyFont="1" applyAlignment="1" applyProtection="1">
      <alignment horizontal="left" vertical="center"/>
    </xf>
    <xf numFmtId="164" fontId="31" fillId="0" borderId="0" xfId="0" applyFont="1" applyAlignment="1">
      <alignment horizontal="center" vertical="center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left" vertical="center" wrapText="1"/>
      <protection locked="0"/>
    </xf>
    <xf numFmtId="49" fontId="8" fillId="0" borderId="17" xfId="0" applyNumberFormat="1" applyFont="1" applyBorder="1" applyAlignment="1" applyProtection="1">
      <alignment horizontal="left" vertical="center" wrapText="1"/>
      <protection locked="0"/>
    </xf>
    <xf numFmtId="49" fontId="8" fillId="0" borderId="33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49" fontId="8" fillId="0" borderId="32" xfId="0" applyNumberFormat="1" applyFont="1" applyBorder="1" applyAlignment="1" applyProtection="1">
      <alignment horizontal="left" vertical="center" wrapText="1"/>
      <protection locked="0"/>
    </xf>
    <xf numFmtId="164" fontId="6" fillId="0" borderId="0" xfId="0" applyFont="1" applyAlignment="1" applyProtection="1">
      <alignment horizontal="center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center" wrapText="1"/>
    </xf>
    <xf numFmtId="0" fontId="12" fillId="0" borderId="13" xfId="0" applyNumberFormat="1" applyFont="1" applyBorder="1" applyAlignment="1" applyProtection="1">
      <alignment horizontal="left" vertical="center" wrapText="1"/>
    </xf>
    <xf numFmtId="164" fontId="12" fillId="3" borderId="29" xfId="0" applyFont="1" applyFill="1" applyBorder="1" applyAlignment="1" applyProtection="1">
      <alignment horizontal="center" vertical="center"/>
    </xf>
    <xf numFmtId="164" fontId="12" fillId="3" borderId="3" xfId="0" applyFont="1" applyFill="1" applyBorder="1" applyAlignment="1" applyProtection="1">
      <alignment horizontal="center" vertical="center"/>
    </xf>
    <xf numFmtId="164" fontId="12" fillId="3" borderId="23" xfId="0" applyFont="1" applyFill="1" applyBorder="1" applyAlignment="1" applyProtection="1">
      <alignment horizontal="center" vertical="center"/>
    </xf>
    <xf numFmtId="164" fontId="8" fillId="0" borderId="11" xfId="0" applyFont="1" applyBorder="1" applyAlignment="1" applyProtection="1">
      <alignment horizontal="left" vertical="center" wrapText="1"/>
      <protection locked="0"/>
    </xf>
  </cellXfs>
  <cellStyles count="13">
    <cellStyle name="Comma" xfId="1" builtinId="3"/>
    <cellStyle name="Currency" xfId="2" builtinId="4"/>
    <cellStyle name="Normal" xfId="0" builtinId="0"/>
    <cellStyle name="Normal 2" xfId="3"/>
    <cellStyle name="Normal 2 2" xfId="4"/>
    <cellStyle name="Normal 2 2 2" xfId="9"/>
    <cellStyle name="Normal 2 3" xfId="7"/>
    <cellStyle name="Normal 2 3 2" xfId="10"/>
    <cellStyle name="Normal 2 4" xfId="8"/>
    <cellStyle name="Normal 3" xfId="5"/>
    <cellStyle name="Normal 3 2" xfId="6"/>
    <cellStyle name="Normal 3 2 2" xfId="11"/>
    <cellStyle name="Normal 3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87630</xdr:rowOff>
    </xdr:from>
    <xdr:to>
      <xdr:col>9</xdr:col>
      <xdr:colOff>2476500</xdr:colOff>
      <xdr:row>5</xdr:row>
      <xdr:rowOff>116205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6240" y="217170"/>
          <a:ext cx="6347460" cy="1141095"/>
        </a:xfrm>
        <a:prstGeom prst="ribbon">
          <a:avLst>
            <a:gd name="adj1" fmla="val 12500"/>
            <a:gd name="adj2" fmla="val 50000"/>
          </a:avLst>
        </a:prstGeom>
        <a:solidFill>
          <a:srgbClr val="CCFFFF"/>
        </a:solidFill>
        <a:ln w="1587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 FIRST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FILL-IN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75273</xdr:colOff>
      <xdr:row>4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60775</xdr:rowOff>
    </xdr:from>
    <xdr:ext cx="184731" cy="937629"/>
    <xdr:sp macro="" textlink="">
      <xdr:nvSpPr>
        <xdr:cNvPr id="2" name="Rectangle 1"/>
        <xdr:cNvSpPr/>
      </xdr:nvSpPr>
      <xdr:spPr>
        <a:xfrm>
          <a:off x="4892040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75273</xdr:colOff>
      <xdr:row>4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174334</xdr:colOff>
      <xdr:row>5</xdr:row>
      <xdr:rowOff>152215</xdr:rowOff>
    </xdr:from>
    <xdr:ext cx="184731" cy="937629"/>
    <xdr:sp macro="" textlink="">
      <xdr:nvSpPr>
        <xdr:cNvPr id="2" name="Rectangle 1"/>
        <xdr:cNvSpPr/>
      </xdr:nvSpPr>
      <xdr:spPr>
        <a:xfrm>
          <a:off x="1622134" y="94279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"/>
  <sheetViews>
    <sheetView workbookViewId="0">
      <selection activeCell="C9" sqref="C9:D9"/>
    </sheetView>
  </sheetViews>
  <sheetFormatPr defaultColWidth="9.1640625" defaultRowHeight="11.25" x14ac:dyDescent="0.2"/>
  <cols>
    <col min="1" max="1" width="5.1640625" style="62" customWidth="1"/>
    <col min="2" max="2" width="33.1640625" style="62" customWidth="1"/>
    <col min="3" max="3" width="19.1640625" style="62" customWidth="1"/>
    <col min="4" max="4" width="75.83203125" style="62" customWidth="1"/>
    <col min="5" max="16384" width="9.1640625" style="62"/>
  </cols>
  <sheetData>
    <row r="1" spans="1:10" ht="18" x14ac:dyDescent="0.2">
      <c r="A1" s="242" t="s">
        <v>210</v>
      </c>
      <c r="B1" s="242"/>
      <c r="C1" s="242"/>
      <c r="D1" s="242"/>
      <c r="E1" s="183"/>
      <c r="F1" s="183"/>
      <c r="G1" s="183"/>
      <c r="H1" s="183"/>
      <c r="I1" s="183"/>
      <c r="J1" s="183"/>
    </row>
    <row r="2" spans="1:10" ht="3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" x14ac:dyDescent="0.2">
      <c r="A3" s="243" t="s">
        <v>203</v>
      </c>
      <c r="B3" s="243"/>
      <c r="C3" s="243"/>
      <c r="D3" s="243"/>
      <c r="E3" s="184"/>
      <c r="F3" s="184"/>
      <c r="G3" s="184"/>
      <c r="H3" s="184"/>
      <c r="I3" s="184"/>
      <c r="J3" s="184"/>
    </row>
    <row r="4" spans="1:10" ht="20.25" customHeight="1" x14ac:dyDescent="0.2"/>
    <row r="5" spans="1:10" ht="30" customHeight="1" x14ac:dyDescent="0.2">
      <c r="B5" s="191" t="s">
        <v>200</v>
      </c>
      <c r="C5" s="192">
        <v>118.58823529411765</v>
      </c>
      <c r="D5" s="62" t="s">
        <v>206</v>
      </c>
    </row>
    <row r="6" spans="1:10" ht="5.0999999999999996" customHeight="1" x14ac:dyDescent="0.2"/>
    <row r="7" spans="1:10" s="193" customFormat="1" ht="30" customHeight="1" x14ac:dyDescent="0.2">
      <c r="B7" s="191" t="s">
        <v>208</v>
      </c>
      <c r="C7" s="195" t="s">
        <v>228</v>
      </c>
      <c r="D7" s="194" t="s">
        <v>209</v>
      </c>
    </row>
    <row r="8" spans="1:10" s="193" customFormat="1" ht="5.0999999999999996" customHeight="1" x14ac:dyDescent="0.2">
      <c r="B8" s="191"/>
    </row>
    <row r="9" spans="1:10" s="193" customFormat="1" ht="36" customHeight="1" x14ac:dyDescent="0.2">
      <c r="B9" s="191" t="s">
        <v>201</v>
      </c>
      <c r="C9" s="241" t="s">
        <v>227</v>
      </c>
      <c r="D9" s="241"/>
    </row>
    <row r="10" spans="1:10" s="193" customFormat="1" ht="5.0999999999999996" customHeight="1" x14ac:dyDescent="0.2"/>
    <row r="11" spans="1:10" s="193" customFormat="1" ht="30" customHeight="1" x14ac:dyDescent="0.2">
      <c r="B11" s="191" t="s">
        <v>202</v>
      </c>
      <c r="C11" s="241" t="s">
        <v>211</v>
      </c>
      <c r="D11" s="241"/>
    </row>
    <row r="12" spans="1:10" ht="5.0999999999999996" customHeight="1" x14ac:dyDescent="0.2"/>
    <row r="13" spans="1:10" s="1" customFormat="1" ht="30" hidden="1" customHeight="1" x14ac:dyDescent="0.2">
      <c r="B13" s="191" t="s">
        <v>212</v>
      </c>
      <c r="C13" s="196">
        <v>0.1</v>
      </c>
      <c r="D13" s="197" t="s">
        <v>213</v>
      </c>
    </row>
    <row r="14" spans="1:10" ht="5.0999999999999996" customHeight="1" x14ac:dyDescent="0.2"/>
  </sheetData>
  <sheetProtection algorithmName="SHA-512" hashValue="oWxcTslccIAxOj7qlo8GxrhIn1yJmWtSUL072xdy5arn0oUbDen/2KihbgGFoMoaSHibIBPX2MWJUiWzxvvkhA==" saltValue="NVA9bXPdXPF3ZlV2EBTrRg==" spinCount="100000" sheet="1" objects="1" scenarios="1" selectLockedCells="1"/>
  <mergeCells count="4">
    <mergeCell ref="C9:D9"/>
    <mergeCell ref="C11:D11"/>
    <mergeCell ref="A1:D1"/>
    <mergeCell ref="A3:D3"/>
  </mergeCells>
  <printOptions horizontalCentered="1"/>
  <pageMargins left="0.25" right="0.25" top="1" bottom="0.25" header="0" footer="0"/>
  <pageSetup orientation="portrait" r:id="rId1"/>
  <headerFooter alignWithMargins="0">
    <oddHeader>&amp;L&amp;"Arial,Bold"&amp;11Board of Governors, California Community Colleges
Chancellor's Office (CCCCO)</oddHeader>
    <oddFooter xml:space="preserve">&amp;LCCCCO Forms Package_no metrics-no match&amp;R1-2017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3</v>
      </c>
      <c r="D11" s="98"/>
      <c r="E11" s="98"/>
      <c r="F11" s="98"/>
      <c r="G11" s="98"/>
      <c r="H11" s="99"/>
    </row>
    <row r="12" spans="1:8" s="96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124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125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126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127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128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129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130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131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191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7:D18">
      <formula1>#REF!</formula1>
    </dataValidation>
    <dataValidation type="list" allowBlank="1" showInputMessage="1" showErrorMessage="1" sqref="C15:D16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4</v>
      </c>
      <c r="D11" s="98"/>
      <c r="E11" s="98"/>
      <c r="F11" s="98"/>
      <c r="G11" s="98"/>
      <c r="H11" s="99"/>
    </row>
    <row r="12" spans="1:8" s="96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132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133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134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135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136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137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138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139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192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5:D16">
      <formula1>#REF!</formula1>
    </dataValidation>
    <dataValidation type="list" allowBlank="1" showInputMessage="1" showErrorMessage="1" sqref="C17:D18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5</v>
      </c>
      <c r="D11" s="98"/>
      <c r="E11" s="98"/>
      <c r="F11" s="98"/>
      <c r="G11" s="98"/>
      <c r="H11" s="99"/>
    </row>
    <row r="12" spans="1:8" s="10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140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141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142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143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144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145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146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147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193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7:D18">
      <formula1>#REF!</formula1>
    </dataValidation>
    <dataValidation type="list" allowBlank="1" showInputMessage="1" showErrorMessage="1" sqref="C15:D16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6</v>
      </c>
      <c r="D11" s="98"/>
      <c r="E11" s="98"/>
      <c r="F11" s="98"/>
      <c r="G11" s="98"/>
      <c r="H11" s="99"/>
    </row>
    <row r="12" spans="1:8" s="10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148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149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150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151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152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153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154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155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194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5:D16">
      <formula1>#REF!</formula1>
    </dataValidation>
    <dataValidation type="list" allowBlank="1" showInputMessage="1" showErrorMessage="1" sqref="C17:D18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7</v>
      </c>
      <c r="D11" s="98"/>
      <c r="E11" s="98"/>
      <c r="F11" s="98"/>
      <c r="G11" s="98"/>
      <c r="H11" s="99"/>
    </row>
    <row r="12" spans="1:8" s="10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156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157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158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159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160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161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162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163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195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7:D18">
      <formula1>#REF!</formula1>
    </dataValidation>
    <dataValidation type="list" allowBlank="1" showInputMessage="1" showErrorMessage="1" sqref="C15:D16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8</v>
      </c>
      <c r="D11" s="98"/>
      <c r="E11" s="98"/>
      <c r="F11" s="98"/>
      <c r="G11" s="98"/>
      <c r="H11" s="99"/>
    </row>
    <row r="12" spans="1:8" s="10" customFormat="1" ht="54.95" customHeight="1" thickBot="1" x14ac:dyDescent="0.25">
      <c r="A12" s="421"/>
      <c r="B12" s="348"/>
      <c r="C12" s="348"/>
      <c r="D12" s="348"/>
      <c r="E12" s="348"/>
      <c r="F12" s="348"/>
      <c r="G12" s="348"/>
      <c r="H12" s="349"/>
    </row>
    <row r="13" spans="1:8" ht="7.9" customHeight="1" thickBot="1" x14ac:dyDescent="0.25">
      <c r="A13" s="3"/>
      <c r="B13" s="3"/>
      <c r="C13" s="121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164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165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166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167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168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169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170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171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196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5:D16">
      <formula1>#REF!</formula1>
    </dataValidation>
    <dataValidation type="list" allowBlank="1" showInputMessage="1" showErrorMessage="1" sqref="C17:D18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s="126" customFormat="1" ht="18" customHeight="1" x14ac:dyDescent="0.2">
      <c r="A11" s="127" t="s">
        <v>108</v>
      </c>
      <c r="B11" s="122"/>
      <c r="C11" s="123">
        <v>9</v>
      </c>
      <c r="D11" s="124"/>
      <c r="E11" s="124"/>
      <c r="F11" s="124"/>
      <c r="G11" s="124"/>
      <c r="H11" s="125"/>
    </row>
    <row r="12" spans="1:8" s="96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172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173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174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175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176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177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178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179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197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7:D18">
      <formula1>#REF!</formula1>
    </dataValidation>
    <dataValidation type="list" allowBlank="1" showInputMessage="1" showErrorMessage="1" sqref="C15:D16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10</v>
      </c>
      <c r="D11" s="98"/>
      <c r="E11" s="98"/>
      <c r="F11" s="98"/>
      <c r="G11" s="98"/>
      <c r="H11" s="99"/>
    </row>
    <row r="12" spans="1:8" s="10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180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181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182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183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184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185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186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187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198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5:D16">
      <formula1>#REF!</formula1>
    </dataValidation>
    <dataValidation type="list" allowBlank="1" showInputMessage="1" showErrorMessage="1" sqref="C17:D18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  <pageSetUpPr fitToPage="1"/>
  </sheetPr>
  <dimension ref="A1:R47"/>
  <sheetViews>
    <sheetView showGridLines="0" tabSelected="1" zoomScaleNormal="100" workbookViewId="0">
      <selection activeCell="D11" sqref="D11:I11"/>
    </sheetView>
  </sheetViews>
  <sheetFormatPr defaultRowHeight="11.25" x14ac:dyDescent="0.2"/>
  <cols>
    <col min="1" max="1" width="7.33203125" style="1" customWidth="1"/>
    <col min="2" max="2" width="6" style="1" customWidth="1"/>
    <col min="3" max="3" width="19" style="1" customWidth="1"/>
    <col min="4" max="4" width="5.5" style="1" customWidth="1"/>
    <col min="5" max="5" width="2.1640625" style="1" customWidth="1"/>
    <col min="6" max="6" width="6.5" style="1" customWidth="1"/>
    <col min="7" max="7" width="3.33203125" style="1" customWidth="1"/>
    <col min="8" max="8" width="5.33203125" style="1" customWidth="1"/>
    <col min="9" max="9" width="44" style="1" customWidth="1"/>
    <col min="10" max="10" width="52.83203125" style="1" customWidth="1"/>
    <col min="11" max="16" width="9.33203125" style="1"/>
    <col min="17" max="17" width="11.1640625" style="1" customWidth="1"/>
    <col min="18" max="18" width="29.6640625" style="1" hidden="1" customWidth="1"/>
    <col min="19" max="19" width="9.1640625" style="1" customWidth="1"/>
    <col min="20" max="16384" width="9.33203125" style="1"/>
  </cols>
  <sheetData>
    <row r="1" spans="1:18" ht="24" customHeight="1" x14ac:dyDescent="0.2">
      <c r="A1" s="242" t="s">
        <v>210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8" ht="3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8" ht="15.75" customHeight="1" x14ac:dyDescent="0.2">
      <c r="A3" s="243" t="s">
        <v>203</v>
      </c>
      <c r="B3" s="243"/>
      <c r="C3" s="243"/>
      <c r="D3" s="243"/>
      <c r="E3" s="243"/>
      <c r="F3" s="243"/>
      <c r="G3" s="243"/>
      <c r="H3" s="243"/>
      <c r="I3" s="243"/>
      <c r="J3" s="243"/>
      <c r="K3" s="184"/>
    </row>
    <row r="4" spans="1:18" ht="25.5" customHeigh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8" ht="87.75" customHeight="1" x14ac:dyDescent="0.2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0"/>
      <c r="L5" s="20"/>
      <c r="M5" s="20"/>
      <c r="N5" s="20"/>
      <c r="O5" s="20"/>
      <c r="P5" s="20"/>
      <c r="Q5" s="20"/>
      <c r="R5" s="20"/>
    </row>
    <row r="9" spans="1:18" ht="30" customHeight="1" x14ac:dyDescent="0.25">
      <c r="A9" s="249" t="s">
        <v>65</v>
      </c>
      <c r="B9" s="249"/>
      <c r="C9" s="249"/>
      <c r="D9" s="249"/>
      <c r="E9" s="249"/>
      <c r="F9" s="249"/>
      <c r="G9" s="249"/>
      <c r="H9" s="249"/>
      <c r="I9" s="249"/>
      <c r="J9" s="249"/>
      <c r="K9" s="23"/>
      <c r="L9" s="19"/>
      <c r="M9" s="19"/>
      <c r="N9" s="19"/>
      <c r="O9" s="19"/>
      <c r="P9" s="19"/>
    </row>
    <row r="10" spans="1:18" ht="7.9" customHeight="1" x14ac:dyDescent="0.2"/>
    <row r="11" spans="1:18" ht="33" customHeight="1" x14ac:dyDescent="0.2">
      <c r="A11" s="247" t="s">
        <v>220</v>
      </c>
      <c r="B11" s="247"/>
      <c r="C11" s="247"/>
      <c r="D11" s="250"/>
      <c r="E11" s="250"/>
      <c r="F11" s="250"/>
      <c r="G11" s="250"/>
      <c r="H11" s="250"/>
      <c r="I11" s="250"/>
      <c r="J11" s="169" t="str">
        <f>IF(D11="","Please Type Fiscal Agent Name","")</f>
        <v>Please Type Fiscal Agent Name</v>
      </c>
    </row>
    <row r="12" spans="1:18" s="34" customFormat="1" ht="7.9" customHeight="1" x14ac:dyDescent="0.25">
      <c r="B12" s="35"/>
      <c r="C12" s="36"/>
      <c r="D12" s="37"/>
      <c r="E12" s="37"/>
      <c r="F12" s="37"/>
      <c r="G12" s="37"/>
      <c r="H12" s="37"/>
      <c r="I12" s="37"/>
      <c r="J12" s="37"/>
    </row>
    <row r="13" spans="1:18" ht="30" customHeight="1" x14ac:dyDescent="0.2">
      <c r="A13" s="20"/>
      <c r="B13" s="20"/>
      <c r="C13" s="170" t="s">
        <v>105</v>
      </c>
      <c r="D13" s="252" t="str">
        <f>IF(CCCCO!C9="","",CCCCO!C9)</f>
        <v>California Apprenticeship Initiative- Pre-Apprenticeship Grant Program</v>
      </c>
      <c r="E13" s="252"/>
      <c r="F13" s="252"/>
      <c r="G13" s="252"/>
      <c r="H13" s="252"/>
      <c r="I13" s="252"/>
      <c r="J13" s="169" t="str">
        <f>IF(D13="","Please Select Project","")</f>
        <v/>
      </c>
    </row>
    <row r="14" spans="1:18" ht="7.9" customHeight="1" x14ac:dyDescent="0.2">
      <c r="C14" s="59"/>
      <c r="D14" s="60"/>
      <c r="E14" s="60"/>
      <c r="F14" s="60"/>
      <c r="G14" s="60"/>
      <c r="H14" s="60"/>
      <c r="I14" s="85"/>
      <c r="J14" s="85"/>
    </row>
    <row r="15" spans="1:18" ht="30" hidden="1" customHeight="1" x14ac:dyDescent="0.2">
      <c r="C15" s="170" t="s">
        <v>106</v>
      </c>
      <c r="D15" s="251"/>
      <c r="E15" s="251"/>
      <c r="F15" s="251"/>
      <c r="G15" s="251"/>
      <c r="H15" s="251"/>
      <c r="I15" s="251"/>
      <c r="J15" s="169" t="str">
        <f>IF(D15="","Please Select Sector or N/A","")</f>
        <v>Please Select Sector or N/A</v>
      </c>
      <c r="R15" s="1" t="str">
        <f>CONCATENATE(D13,D15)</f>
        <v>California Apprenticeship Initiative- Pre-Apprenticeship Grant Program</v>
      </c>
    </row>
    <row r="16" spans="1:18" s="34" customFormat="1" ht="7.9" hidden="1" customHeight="1" x14ac:dyDescent="0.25">
      <c r="B16" s="35"/>
      <c r="C16" s="36"/>
      <c r="D16" s="38"/>
      <c r="E16" s="38"/>
      <c r="F16" s="38"/>
      <c r="G16" s="38"/>
      <c r="H16" s="38"/>
      <c r="I16" s="38"/>
      <c r="J16" s="38"/>
    </row>
    <row r="17" spans="1:18" ht="25.15" customHeight="1" x14ac:dyDescent="0.2">
      <c r="B17" s="247" t="s">
        <v>107</v>
      </c>
      <c r="C17" s="247"/>
      <c r="D17" s="246">
        <f>IF(CCCCO!C5="","",CCCCO!C5)</f>
        <v>118.58823529411765</v>
      </c>
      <c r="E17" s="246"/>
      <c r="F17" s="246"/>
      <c r="G17" s="246"/>
      <c r="H17" s="244" t="str">
        <f>IF(D17="","PleaseType Fiscal Year within 'CCCCO' tab","")</f>
        <v/>
      </c>
      <c r="I17" s="244"/>
      <c r="J17" s="244"/>
      <c r="K17" s="21"/>
      <c r="L17" s="21"/>
      <c r="M17" s="21"/>
      <c r="N17" s="21"/>
      <c r="O17" s="21"/>
      <c r="P17" s="21"/>
      <c r="Q17" s="21"/>
      <c r="R17" s="21"/>
    </row>
    <row r="18" spans="1:18" s="34" customFormat="1" ht="7.9" customHeight="1" x14ac:dyDescent="0.25">
      <c r="B18" s="35"/>
      <c r="C18" s="36"/>
      <c r="D18" s="38"/>
      <c r="E18" s="38"/>
      <c r="F18" s="38"/>
      <c r="G18" s="38"/>
      <c r="H18" s="38"/>
      <c r="I18" s="38"/>
      <c r="J18" s="38"/>
    </row>
    <row r="19" spans="1:18" ht="25.15" customHeight="1" x14ac:dyDescent="0.2">
      <c r="B19" s="247" t="str">
        <f>CCCCO!B7</f>
        <v>RFA NUMBER:</v>
      </c>
      <c r="C19" s="247"/>
      <c r="D19" s="245" t="str">
        <f>IF(CCCCO!C7="","",CCCCO!C7)</f>
        <v>16-192</v>
      </c>
      <c r="E19" s="245"/>
      <c r="F19" s="245"/>
      <c r="G19" s="245"/>
      <c r="H19" s="244" t="str">
        <f>IF(D19="","Please Type Grant Number within 'CCCCO' tab","")</f>
        <v/>
      </c>
      <c r="I19" s="244"/>
      <c r="J19" s="244"/>
      <c r="K19" s="165"/>
      <c r="L19" s="21"/>
      <c r="M19" s="21"/>
      <c r="N19" s="21"/>
      <c r="O19" s="21"/>
      <c r="P19" s="21"/>
      <c r="Q19" s="21"/>
      <c r="R19" s="21" t="str">
        <f>CONCATENATE(D19,E19,F19)</f>
        <v>16-192</v>
      </c>
    </row>
    <row r="20" spans="1:18" ht="7.9" customHeight="1" x14ac:dyDescent="0.2">
      <c r="C20" s="59"/>
      <c r="D20" s="60"/>
      <c r="E20" s="60"/>
      <c r="F20" s="60"/>
      <c r="G20" s="60"/>
      <c r="H20" s="60"/>
      <c r="I20" s="85"/>
      <c r="J20" s="85"/>
    </row>
    <row r="21" spans="1:18" s="62" customFormat="1" ht="25.15" customHeight="1" x14ac:dyDescent="0.2">
      <c r="A21" s="61"/>
      <c r="C21" s="170" t="s">
        <v>101</v>
      </c>
      <c r="D21" s="252" t="str">
        <f>IF(CCCCO!C11="","",CCCCO!C11)</f>
        <v>Apprenticeship (Prop 98)</v>
      </c>
      <c r="E21" s="252"/>
      <c r="F21" s="252"/>
      <c r="G21" s="252"/>
      <c r="H21" s="252"/>
      <c r="I21" s="252"/>
      <c r="J21" s="244" t="str">
        <f>IF(D21="","Please Type Funding Source within 'CCCCO' tab","")</f>
        <v/>
      </c>
      <c r="K21" s="244"/>
    </row>
    <row r="22" spans="1:18" s="62" customFormat="1" ht="7.9" customHeight="1" x14ac:dyDescent="0.2">
      <c r="A22" s="61"/>
      <c r="C22" s="81"/>
      <c r="D22" s="93"/>
      <c r="E22" s="93"/>
      <c r="F22" s="93"/>
      <c r="G22" s="93"/>
      <c r="H22" s="93"/>
      <c r="I22" s="93"/>
      <c r="J22" s="93"/>
    </row>
    <row r="23" spans="1:18" s="62" customFormat="1" ht="30" customHeight="1" x14ac:dyDescent="0.2">
      <c r="C23" s="170" t="s">
        <v>199</v>
      </c>
      <c r="D23" s="257"/>
      <c r="E23" s="257"/>
      <c r="F23" s="257"/>
      <c r="G23" s="257"/>
      <c r="H23" s="257"/>
      <c r="I23" s="244" t="str">
        <f>IF(D23="","Please Enter Project Budget Amount Processed To Date","")</f>
        <v>Please Enter Project Budget Amount Processed To Date</v>
      </c>
      <c r="J23" s="244"/>
    </row>
    <row r="24" spans="1:18" s="132" customFormat="1" ht="5.0999999999999996" customHeight="1" x14ac:dyDescent="0.2">
      <c r="C24" s="133"/>
      <c r="D24" s="256"/>
      <c r="E24" s="256"/>
      <c r="F24" s="256"/>
      <c r="G24" s="256"/>
      <c r="H24" s="256"/>
      <c r="I24" s="135"/>
    </row>
    <row r="25" spans="1:18" s="132" customFormat="1" ht="30" customHeight="1" x14ac:dyDescent="0.2">
      <c r="C25" s="133"/>
      <c r="D25" s="168"/>
      <c r="E25" s="168"/>
      <c r="F25" s="168"/>
      <c r="G25" s="168"/>
      <c r="H25" s="168"/>
      <c r="I25" s="134"/>
    </row>
    <row r="26" spans="1:18" ht="7.9" customHeight="1" x14ac:dyDescent="0.2">
      <c r="C26" s="59"/>
      <c r="D26" s="60"/>
      <c r="E26" s="60"/>
      <c r="F26" s="60"/>
      <c r="G26" s="60"/>
      <c r="H26" s="60"/>
      <c r="I26" s="85"/>
      <c r="J26" s="85"/>
    </row>
    <row r="27" spans="1:18" ht="15" hidden="1" customHeight="1" thickBot="1" x14ac:dyDescent="0.25">
      <c r="A27" s="258" t="s">
        <v>111</v>
      </c>
      <c r="B27" s="258"/>
      <c r="C27" s="258"/>
      <c r="D27" s="117"/>
      <c r="E27" s="117"/>
      <c r="F27" s="117"/>
      <c r="G27" s="117"/>
      <c r="H27" s="117"/>
      <c r="I27" s="117"/>
      <c r="J27" s="117"/>
    </row>
    <row r="28" spans="1:18" ht="40.15" hidden="1" customHeight="1" thickBot="1" x14ac:dyDescent="0.25">
      <c r="B28" s="118">
        <v>1</v>
      </c>
      <c r="C28" s="253"/>
      <c r="D28" s="254"/>
      <c r="E28" s="254"/>
      <c r="F28" s="254"/>
      <c r="G28" s="254"/>
      <c r="H28" s="254"/>
      <c r="I28" s="254"/>
      <c r="J28" s="255"/>
    </row>
    <row r="29" spans="1:18" ht="4.1500000000000004" hidden="1" customHeight="1" thickBot="1" x14ac:dyDescent="0.25">
      <c r="B29" s="118"/>
      <c r="D29" s="128"/>
      <c r="E29" s="128"/>
      <c r="F29" s="128"/>
      <c r="G29" s="128"/>
      <c r="H29" s="128"/>
      <c r="I29" s="128"/>
      <c r="J29" s="128"/>
    </row>
    <row r="30" spans="1:18" ht="40.15" hidden="1" customHeight="1" thickBot="1" x14ac:dyDescent="0.25">
      <c r="B30" s="118">
        <v>2</v>
      </c>
      <c r="C30" s="253"/>
      <c r="D30" s="254"/>
      <c r="E30" s="254"/>
      <c r="F30" s="254"/>
      <c r="G30" s="254"/>
      <c r="H30" s="254"/>
      <c r="I30" s="254"/>
      <c r="J30" s="255"/>
    </row>
    <row r="31" spans="1:18" ht="4.1500000000000004" hidden="1" customHeight="1" thickBot="1" x14ac:dyDescent="0.25">
      <c r="B31" s="118"/>
      <c r="D31" s="128"/>
      <c r="E31" s="128"/>
      <c r="F31" s="128"/>
      <c r="G31" s="128"/>
      <c r="H31" s="128"/>
      <c r="I31" s="128"/>
      <c r="J31" s="128"/>
    </row>
    <row r="32" spans="1:18" ht="40.15" hidden="1" customHeight="1" thickBot="1" x14ac:dyDescent="0.25">
      <c r="B32" s="118">
        <v>3</v>
      </c>
      <c r="C32" s="253"/>
      <c r="D32" s="254"/>
      <c r="E32" s="254"/>
      <c r="F32" s="254"/>
      <c r="G32" s="254"/>
      <c r="H32" s="254"/>
      <c r="I32" s="254"/>
      <c r="J32" s="255"/>
    </row>
    <row r="33" spans="2:10" ht="4.1500000000000004" hidden="1" customHeight="1" thickBot="1" x14ac:dyDescent="0.25">
      <c r="B33" s="118"/>
      <c r="D33" s="128"/>
      <c r="E33" s="128"/>
      <c r="F33" s="128"/>
      <c r="G33" s="128"/>
      <c r="H33" s="128"/>
      <c r="I33" s="128"/>
      <c r="J33" s="128"/>
    </row>
    <row r="34" spans="2:10" ht="40.15" hidden="1" customHeight="1" thickBot="1" x14ac:dyDescent="0.25">
      <c r="B34" s="118">
        <v>4</v>
      </c>
      <c r="C34" s="253"/>
      <c r="D34" s="254"/>
      <c r="E34" s="254"/>
      <c r="F34" s="254"/>
      <c r="G34" s="254"/>
      <c r="H34" s="254"/>
      <c r="I34" s="254"/>
      <c r="J34" s="255"/>
    </row>
    <row r="35" spans="2:10" ht="4.1500000000000004" hidden="1" customHeight="1" thickBot="1" x14ac:dyDescent="0.25">
      <c r="B35" s="118"/>
      <c r="D35" s="128"/>
      <c r="E35" s="128"/>
      <c r="F35" s="128"/>
      <c r="G35" s="128"/>
      <c r="H35" s="128"/>
      <c r="I35" s="128"/>
      <c r="J35" s="128"/>
    </row>
    <row r="36" spans="2:10" ht="40.15" hidden="1" customHeight="1" thickBot="1" x14ac:dyDescent="0.25">
      <c r="B36" s="118">
        <v>5</v>
      </c>
      <c r="C36" s="253"/>
      <c r="D36" s="254"/>
      <c r="E36" s="254"/>
      <c r="F36" s="254"/>
      <c r="G36" s="254"/>
      <c r="H36" s="254"/>
      <c r="I36" s="254"/>
      <c r="J36" s="255"/>
    </row>
    <row r="37" spans="2:10" ht="4.1500000000000004" hidden="1" customHeight="1" thickBot="1" x14ac:dyDescent="0.25">
      <c r="B37" s="118"/>
      <c r="D37" s="128"/>
      <c r="E37" s="128"/>
      <c r="F37" s="128"/>
      <c r="G37" s="128"/>
      <c r="H37" s="128"/>
      <c r="I37" s="128"/>
      <c r="J37" s="128"/>
    </row>
    <row r="38" spans="2:10" ht="40.15" hidden="1" customHeight="1" thickBot="1" x14ac:dyDescent="0.25">
      <c r="B38" s="118">
        <v>6</v>
      </c>
      <c r="C38" s="253"/>
      <c r="D38" s="254"/>
      <c r="E38" s="254"/>
      <c r="F38" s="254"/>
      <c r="G38" s="254"/>
      <c r="H38" s="254"/>
      <c r="I38" s="254"/>
      <c r="J38" s="255"/>
    </row>
    <row r="39" spans="2:10" ht="4.1500000000000004" hidden="1" customHeight="1" thickBot="1" x14ac:dyDescent="0.25">
      <c r="B39" s="118"/>
      <c r="D39" s="128"/>
      <c r="E39" s="128"/>
      <c r="F39" s="128"/>
      <c r="G39" s="128"/>
      <c r="H39" s="128"/>
      <c r="I39" s="128"/>
      <c r="J39" s="128"/>
    </row>
    <row r="40" spans="2:10" ht="40.15" hidden="1" customHeight="1" thickBot="1" x14ac:dyDescent="0.25">
      <c r="B40" s="118">
        <v>7</v>
      </c>
      <c r="C40" s="253"/>
      <c r="D40" s="254"/>
      <c r="E40" s="254"/>
      <c r="F40" s="254"/>
      <c r="G40" s="254"/>
      <c r="H40" s="254"/>
      <c r="I40" s="254"/>
      <c r="J40" s="255"/>
    </row>
    <row r="41" spans="2:10" ht="4.1500000000000004" hidden="1" customHeight="1" thickBot="1" x14ac:dyDescent="0.25">
      <c r="B41" s="118"/>
      <c r="D41" s="128"/>
      <c r="E41" s="128"/>
      <c r="F41" s="128"/>
      <c r="G41" s="128"/>
      <c r="H41" s="128"/>
      <c r="I41" s="128"/>
      <c r="J41" s="128"/>
    </row>
    <row r="42" spans="2:10" ht="40.15" hidden="1" customHeight="1" thickBot="1" x14ac:dyDescent="0.25">
      <c r="B42" s="118">
        <v>8</v>
      </c>
      <c r="C42" s="253"/>
      <c r="D42" s="254"/>
      <c r="E42" s="254"/>
      <c r="F42" s="254"/>
      <c r="G42" s="254"/>
      <c r="H42" s="254"/>
      <c r="I42" s="254"/>
      <c r="J42" s="255"/>
    </row>
    <row r="43" spans="2:10" ht="4.1500000000000004" hidden="1" customHeight="1" thickBot="1" x14ac:dyDescent="0.25">
      <c r="B43" s="118"/>
      <c r="D43" s="128"/>
      <c r="E43" s="128"/>
      <c r="F43" s="128"/>
      <c r="G43" s="128"/>
      <c r="H43" s="128"/>
      <c r="I43" s="128"/>
      <c r="J43" s="128"/>
    </row>
    <row r="44" spans="2:10" ht="40.15" hidden="1" customHeight="1" thickBot="1" x14ac:dyDescent="0.25">
      <c r="B44" s="118">
        <v>9</v>
      </c>
      <c r="C44" s="253"/>
      <c r="D44" s="254"/>
      <c r="E44" s="254"/>
      <c r="F44" s="254"/>
      <c r="G44" s="254"/>
      <c r="H44" s="254"/>
      <c r="I44" s="254"/>
      <c r="J44" s="255"/>
    </row>
    <row r="45" spans="2:10" ht="4.1500000000000004" hidden="1" customHeight="1" thickBot="1" x14ac:dyDescent="0.25">
      <c r="B45" s="118"/>
      <c r="D45" s="128"/>
      <c r="E45" s="128"/>
      <c r="F45" s="128"/>
      <c r="G45" s="128"/>
      <c r="H45" s="128"/>
      <c r="I45" s="128"/>
      <c r="J45" s="128"/>
    </row>
    <row r="46" spans="2:10" ht="40.15" hidden="1" customHeight="1" thickBot="1" x14ac:dyDescent="0.25">
      <c r="B46" s="118">
        <v>10</v>
      </c>
      <c r="C46" s="253"/>
      <c r="D46" s="254"/>
      <c r="E46" s="254"/>
      <c r="F46" s="254"/>
      <c r="G46" s="254"/>
      <c r="H46" s="254"/>
      <c r="I46" s="254"/>
      <c r="J46" s="255"/>
    </row>
    <row r="47" spans="2:10" ht="4.1500000000000004" customHeight="1" x14ac:dyDescent="0.2">
      <c r="C47" s="118"/>
      <c r="D47" s="119"/>
      <c r="E47" s="119"/>
      <c r="F47" s="119"/>
      <c r="G47" s="119"/>
      <c r="H47" s="119"/>
      <c r="I47" s="119"/>
      <c r="J47" s="119"/>
    </row>
  </sheetData>
  <sheetProtection password="89C2" sheet="1" objects="1" scenarios="1" selectLockedCells="1"/>
  <mergeCells count="30">
    <mergeCell ref="C44:J44"/>
    <mergeCell ref="C46:J46"/>
    <mergeCell ref="C36:J36"/>
    <mergeCell ref="D21:I21"/>
    <mergeCell ref="C32:J32"/>
    <mergeCell ref="C34:J34"/>
    <mergeCell ref="C38:J38"/>
    <mergeCell ref="C40:J40"/>
    <mergeCell ref="C42:J42"/>
    <mergeCell ref="D24:H24"/>
    <mergeCell ref="C28:J28"/>
    <mergeCell ref="C30:J30"/>
    <mergeCell ref="J21:K21"/>
    <mergeCell ref="D23:H23"/>
    <mergeCell ref="I23:J23"/>
    <mergeCell ref="A27:C27"/>
    <mergeCell ref="A1:J1"/>
    <mergeCell ref="A3:J3"/>
    <mergeCell ref="H17:J17"/>
    <mergeCell ref="D19:G19"/>
    <mergeCell ref="D17:G17"/>
    <mergeCell ref="H19:J19"/>
    <mergeCell ref="B19:C19"/>
    <mergeCell ref="B17:C17"/>
    <mergeCell ref="A5:J5"/>
    <mergeCell ref="A9:J9"/>
    <mergeCell ref="A11:C11"/>
    <mergeCell ref="D11:I11"/>
    <mergeCell ref="D15:I15"/>
    <mergeCell ref="D13:I13"/>
  </mergeCells>
  <dataValidations count="1">
    <dataValidation type="list" allowBlank="1" showInputMessage="1" showErrorMessage="1" sqref="D15:I15">
      <formula1>#REF!</formula1>
    </dataValidation>
  </dataValidations>
  <printOptions horizontalCentered="1"/>
  <pageMargins left="0.25" right="0.25" top="1" bottom="0.25" header="0" footer="0"/>
  <pageSetup scale="80" orientation="portrait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6"/>
  <sheetViews>
    <sheetView zoomScaleNormal="100" workbookViewId="0">
      <selection activeCell="D11" sqref="D11:I11"/>
    </sheetView>
  </sheetViews>
  <sheetFormatPr defaultColWidth="9.1640625" defaultRowHeight="11.25" x14ac:dyDescent="0.2"/>
  <cols>
    <col min="1" max="1" width="16.5" style="4" customWidth="1"/>
    <col min="2" max="2" width="8" style="4" customWidth="1"/>
    <col min="3" max="3" width="56.6640625" style="4" customWidth="1"/>
    <col min="4" max="4" width="12.1640625" style="4" customWidth="1"/>
    <col min="5" max="5" width="9.1640625" style="4"/>
    <col min="6" max="6" width="9.6640625" style="4" customWidth="1"/>
    <col min="7" max="7" width="18.5" style="4" customWidth="1"/>
    <col min="8" max="8" width="17.5" style="4" customWidth="1"/>
    <col min="9" max="9" width="27.83203125" style="4" customWidth="1"/>
    <col min="10" max="16384" width="9.1640625" style="4"/>
  </cols>
  <sheetData>
    <row r="1" spans="1:7" ht="18" x14ac:dyDescent="0.2">
      <c r="A1" s="242" t="s">
        <v>210</v>
      </c>
      <c r="B1" s="242"/>
      <c r="C1" s="242"/>
      <c r="D1" s="242"/>
      <c r="E1" s="242"/>
      <c r="F1" s="242"/>
      <c r="G1" s="242"/>
    </row>
    <row r="2" spans="1:7" ht="3" customHeight="1" x14ac:dyDescent="0.2">
      <c r="A2" s="181"/>
      <c r="B2" s="181"/>
      <c r="C2" s="181"/>
      <c r="D2" s="181"/>
    </row>
    <row r="3" spans="1:7" ht="15" x14ac:dyDescent="0.2">
      <c r="A3" s="259" t="s">
        <v>203</v>
      </c>
      <c r="B3" s="259"/>
      <c r="C3" s="259"/>
      <c r="D3" s="259"/>
      <c r="E3" s="259"/>
      <c r="F3" s="259"/>
      <c r="G3" s="259"/>
    </row>
    <row r="4" spans="1:7" ht="48" customHeight="1" x14ac:dyDescent="0.2">
      <c r="A4" s="7"/>
      <c r="B4" s="8"/>
      <c r="C4" s="86" t="s">
        <v>105</v>
      </c>
      <c r="D4" s="261" t="str">
        <f>IF('Do First'!D13="","Please Select Project on 'Do First' Tab",'Do First'!D13)</f>
        <v>California Apprenticeship Initiative- Pre-Apprenticeship Grant Program</v>
      </c>
      <c r="E4" s="261"/>
      <c r="F4" s="261"/>
      <c r="G4" s="261"/>
    </row>
    <row r="5" spans="1:7" ht="18" customHeight="1" x14ac:dyDescent="0.25">
      <c r="A5" s="83"/>
      <c r="B5" s="83"/>
      <c r="C5" s="86" t="str">
        <f>'Do First'!B19</f>
        <v>RFA NUMBER:</v>
      </c>
      <c r="D5" s="260" t="str">
        <f>IF('Do First'!H19&lt;&gt;"","ERROR",'Do First'!R19)</f>
        <v>16-192</v>
      </c>
      <c r="E5" s="260"/>
      <c r="F5" s="39"/>
      <c r="G5" s="94"/>
    </row>
    <row r="6" spans="1:7" ht="7.9" customHeight="1" x14ac:dyDescent="0.2">
      <c r="A6" s="2"/>
      <c r="B6" s="2"/>
      <c r="C6" s="2"/>
      <c r="D6" s="2"/>
      <c r="E6" s="2"/>
      <c r="F6" s="2"/>
      <c r="G6" s="2"/>
    </row>
    <row r="7" spans="1:7" ht="20.25" x14ac:dyDescent="0.3">
      <c r="A7" s="280" t="s">
        <v>35</v>
      </c>
      <c r="B7" s="280"/>
      <c r="C7" s="280"/>
      <c r="D7" s="280"/>
      <c r="E7" s="280"/>
      <c r="F7" s="280"/>
      <c r="G7" s="280"/>
    </row>
    <row r="8" spans="1:7" ht="7.9" customHeight="1" thickBot="1" x14ac:dyDescent="0.25">
      <c r="A8" s="2"/>
      <c r="B8" s="2"/>
      <c r="C8" s="2"/>
      <c r="D8" s="2"/>
      <c r="E8" s="2"/>
      <c r="F8" s="2"/>
      <c r="G8" s="2"/>
    </row>
    <row r="9" spans="1:7" s="11" customFormat="1" ht="30.75" customHeight="1" x14ac:dyDescent="0.25">
      <c r="A9" s="240" t="s">
        <v>221</v>
      </c>
      <c r="B9" s="282" t="str">
        <f>IF('Do First'!D11="","",'Do First'!D11)</f>
        <v/>
      </c>
      <c r="C9" s="282"/>
      <c r="D9" s="282"/>
      <c r="E9" s="282"/>
      <c r="F9" s="282"/>
      <c r="G9" s="283"/>
    </row>
    <row r="10" spans="1:7" s="11" customFormat="1" ht="24.95" customHeight="1" x14ac:dyDescent="0.25">
      <c r="A10" s="29" t="s">
        <v>36</v>
      </c>
      <c r="B10" s="265"/>
      <c r="C10" s="265"/>
      <c r="D10" s="265"/>
      <c r="E10" s="265"/>
      <c r="F10" s="265"/>
      <c r="G10" s="281"/>
    </row>
    <row r="11" spans="1:7" s="11" customFormat="1" ht="24.95" customHeight="1" x14ac:dyDescent="0.25">
      <c r="A11" s="29" t="s">
        <v>96</v>
      </c>
      <c r="B11" s="265"/>
      <c r="C11" s="265"/>
      <c r="D11" s="30" t="s">
        <v>41</v>
      </c>
      <c r="E11" s="80" t="s">
        <v>97</v>
      </c>
      <c r="F11" s="30" t="s">
        <v>98</v>
      </c>
      <c r="G11" s="78"/>
    </row>
    <row r="12" spans="1:7" s="11" customFormat="1" ht="4.9000000000000004" customHeight="1" thickBot="1" x14ac:dyDescent="0.3">
      <c r="A12" s="13"/>
      <c r="B12" s="14"/>
      <c r="C12" s="14"/>
      <c r="D12" s="14"/>
      <c r="E12" s="14"/>
      <c r="F12" s="14"/>
      <c r="G12" s="15"/>
    </row>
    <row r="13" spans="1:7" s="11" customFormat="1" ht="7.9" customHeight="1" thickBot="1" x14ac:dyDescent="0.3">
      <c r="A13" s="16"/>
      <c r="B13" s="16"/>
      <c r="C13" s="16"/>
      <c r="D13" s="16"/>
      <c r="E13" s="16"/>
      <c r="F13" s="16"/>
      <c r="G13" s="16"/>
    </row>
    <row r="14" spans="1:7" s="11" customFormat="1" ht="19.899999999999999" customHeight="1" x14ac:dyDescent="0.25">
      <c r="A14" s="266" t="s">
        <v>222</v>
      </c>
      <c r="B14" s="267"/>
      <c r="C14" s="267"/>
      <c r="D14" s="267"/>
      <c r="E14" s="267"/>
      <c r="F14" s="267"/>
      <c r="G14" s="268"/>
    </row>
    <row r="15" spans="1:7" s="11" customFormat="1" ht="30" customHeight="1" x14ac:dyDescent="0.25">
      <c r="A15" s="31" t="s">
        <v>27</v>
      </c>
      <c r="B15" s="279"/>
      <c r="C15" s="279"/>
      <c r="D15" s="32" t="s">
        <v>37</v>
      </c>
      <c r="E15" s="274"/>
      <c r="F15" s="274"/>
      <c r="G15" s="275"/>
    </row>
    <row r="16" spans="1:7" s="11" customFormat="1" ht="30" customHeight="1" x14ac:dyDescent="0.25">
      <c r="A16" s="33" t="s">
        <v>28</v>
      </c>
      <c r="B16" s="273"/>
      <c r="C16" s="273"/>
      <c r="D16" s="32" t="s">
        <v>38</v>
      </c>
      <c r="E16" s="274"/>
      <c r="F16" s="274"/>
      <c r="G16" s="275"/>
    </row>
    <row r="17" spans="1:7" s="11" customFormat="1" ht="24.95" customHeight="1" x14ac:dyDescent="0.25">
      <c r="A17" s="271" t="s">
        <v>99</v>
      </c>
      <c r="B17" s="272"/>
      <c r="C17" s="265"/>
      <c r="D17" s="265"/>
      <c r="E17" s="269"/>
      <c r="F17" s="269"/>
      <c r="G17" s="270"/>
    </row>
    <row r="18" spans="1:7" s="11" customFormat="1" ht="4.9000000000000004" customHeight="1" thickBot="1" x14ac:dyDescent="0.3">
      <c r="A18" s="13"/>
      <c r="B18" s="14"/>
      <c r="C18" s="14"/>
      <c r="D18" s="14"/>
      <c r="E18" s="14"/>
      <c r="F18" s="14"/>
      <c r="G18" s="15"/>
    </row>
    <row r="19" spans="1:7" s="11" customFormat="1" ht="7.9" customHeight="1" thickBot="1" x14ac:dyDescent="0.3"/>
    <row r="20" spans="1:7" s="11" customFormat="1" ht="19.899999999999999" customHeight="1" x14ac:dyDescent="0.25">
      <c r="A20" s="262" t="s">
        <v>48</v>
      </c>
      <c r="B20" s="263"/>
      <c r="C20" s="263"/>
      <c r="D20" s="263"/>
      <c r="E20" s="263"/>
      <c r="F20" s="263"/>
      <c r="G20" s="264"/>
    </row>
    <row r="21" spans="1:7" s="11" customFormat="1" ht="30" customHeight="1" x14ac:dyDescent="0.25">
      <c r="A21" s="31" t="s">
        <v>27</v>
      </c>
      <c r="B21" s="279"/>
      <c r="C21" s="279"/>
      <c r="D21" s="32" t="s">
        <v>37</v>
      </c>
      <c r="E21" s="274"/>
      <c r="F21" s="274"/>
      <c r="G21" s="275"/>
    </row>
    <row r="22" spans="1:7" s="11" customFormat="1" ht="30" customHeight="1" x14ac:dyDescent="0.25">
      <c r="A22" s="33" t="s">
        <v>28</v>
      </c>
      <c r="B22" s="273"/>
      <c r="C22" s="273"/>
      <c r="D22" s="32" t="s">
        <v>38</v>
      </c>
      <c r="E22" s="274"/>
      <c r="F22" s="274"/>
      <c r="G22" s="275"/>
    </row>
    <row r="23" spans="1:7" s="11" customFormat="1" ht="24.95" customHeight="1" x14ac:dyDescent="0.25">
      <c r="A23" s="271" t="s">
        <v>99</v>
      </c>
      <c r="B23" s="272"/>
      <c r="C23" s="265"/>
      <c r="D23" s="265"/>
      <c r="E23" s="269"/>
      <c r="F23" s="269"/>
      <c r="G23" s="270"/>
    </row>
    <row r="24" spans="1:7" s="11" customFormat="1" ht="4.9000000000000004" customHeight="1" thickBot="1" x14ac:dyDescent="0.3">
      <c r="A24" s="13"/>
      <c r="B24" s="14"/>
      <c r="C24" s="14"/>
      <c r="D24" s="14"/>
      <c r="E24" s="14"/>
      <c r="F24" s="14"/>
      <c r="G24" s="15"/>
    </row>
    <row r="25" spans="1:7" s="11" customFormat="1" ht="7.9" customHeight="1" thickBot="1" x14ac:dyDescent="0.3"/>
    <row r="26" spans="1:7" s="11" customFormat="1" ht="19.899999999999999" customHeight="1" x14ac:dyDescent="0.25">
      <c r="A26" s="262" t="s">
        <v>42</v>
      </c>
      <c r="B26" s="263"/>
      <c r="C26" s="263"/>
      <c r="D26" s="263"/>
      <c r="E26" s="263"/>
      <c r="F26" s="263"/>
      <c r="G26" s="264"/>
    </row>
    <row r="27" spans="1:7" s="11" customFormat="1" ht="30" customHeight="1" x14ac:dyDescent="0.25">
      <c r="A27" s="31" t="s">
        <v>27</v>
      </c>
      <c r="B27" s="279"/>
      <c r="C27" s="279"/>
      <c r="D27" s="32" t="s">
        <v>37</v>
      </c>
      <c r="E27" s="274"/>
      <c r="F27" s="274"/>
      <c r="G27" s="275"/>
    </row>
    <row r="28" spans="1:7" s="11" customFormat="1" ht="30" customHeight="1" x14ac:dyDescent="0.25">
      <c r="A28" s="33" t="s">
        <v>28</v>
      </c>
      <c r="B28" s="273"/>
      <c r="C28" s="273"/>
      <c r="D28" s="32" t="s">
        <v>38</v>
      </c>
      <c r="E28" s="274"/>
      <c r="F28" s="274"/>
      <c r="G28" s="275"/>
    </row>
    <row r="29" spans="1:7" s="11" customFormat="1" ht="24.95" customHeight="1" x14ac:dyDescent="0.25">
      <c r="A29" s="271" t="s">
        <v>99</v>
      </c>
      <c r="B29" s="272"/>
      <c r="C29" s="265"/>
      <c r="D29" s="265"/>
      <c r="E29" s="269"/>
      <c r="F29" s="269"/>
      <c r="G29" s="270"/>
    </row>
    <row r="30" spans="1:7" s="11" customFormat="1" ht="7.9" customHeight="1" x14ac:dyDescent="0.25">
      <c r="A30" s="12"/>
      <c r="B30" s="16"/>
      <c r="C30" s="16"/>
      <c r="D30" s="16"/>
      <c r="E30" s="16"/>
      <c r="F30" s="16"/>
      <c r="G30" s="17"/>
    </row>
    <row r="31" spans="1:7" s="11" customFormat="1" ht="19.899999999999999" customHeight="1" x14ac:dyDescent="0.25">
      <c r="A31" s="276" t="s">
        <v>39</v>
      </c>
      <c r="B31" s="277"/>
      <c r="C31" s="277"/>
      <c r="D31" s="277"/>
      <c r="E31" s="277"/>
      <c r="F31" s="277"/>
      <c r="G31" s="278"/>
    </row>
    <row r="32" spans="1:7" s="11" customFormat="1" ht="30" customHeight="1" x14ac:dyDescent="0.25">
      <c r="A32" s="31" t="s">
        <v>27</v>
      </c>
      <c r="B32" s="279"/>
      <c r="C32" s="279"/>
      <c r="D32" s="32" t="s">
        <v>37</v>
      </c>
      <c r="E32" s="274"/>
      <c r="F32" s="274"/>
      <c r="G32" s="275"/>
    </row>
    <row r="33" spans="1:7" s="11" customFormat="1" ht="30" customHeight="1" x14ac:dyDescent="0.25">
      <c r="A33" s="33" t="s">
        <v>28</v>
      </c>
      <c r="B33" s="273"/>
      <c r="C33" s="273"/>
      <c r="D33" s="32" t="s">
        <v>38</v>
      </c>
      <c r="E33" s="274"/>
      <c r="F33" s="274"/>
      <c r="G33" s="275"/>
    </row>
    <row r="34" spans="1:7" s="11" customFormat="1" ht="24.95" customHeight="1" x14ac:dyDescent="0.25">
      <c r="A34" s="271" t="s">
        <v>99</v>
      </c>
      <c r="B34" s="272"/>
      <c r="C34" s="265"/>
      <c r="D34" s="265"/>
      <c r="E34" s="269"/>
      <c r="F34" s="269"/>
      <c r="G34" s="270"/>
    </row>
    <row r="35" spans="1:7" s="11" customFormat="1" ht="4.9000000000000004" customHeight="1" thickBot="1" x14ac:dyDescent="0.3">
      <c r="A35" s="13"/>
      <c r="B35" s="14"/>
      <c r="C35" s="14"/>
      <c r="D35" s="14"/>
      <c r="E35" s="14"/>
      <c r="F35" s="14"/>
      <c r="G35" s="15"/>
    </row>
    <row r="36" spans="1:7" s="11" customFormat="1" ht="7.9" customHeight="1" thickBot="1" x14ac:dyDescent="0.3"/>
    <row r="37" spans="1:7" s="11" customFormat="1" ht="19.899999999999999" customHeight="1" x14ac:dyDescent="0.25">
      <c r="A37" s="262" t="s">
        <v>223</v>
      </c>
      <c r="B37" s="263"/>
      <c r="C37" s="263"/>
      <c r="D37" s="263"/>
      <c r="E37" s="263"/>
      <c r="F37" s="263"/>
      <c r="G37" s="264"/>
    </row>
    <row r="38" spans="1:7" s="11" customFormat="1" ht="30" customHeight="1" x14ac:dyDescent="0.25">
      <c r="A38" s="31" t="s">
        <v>27</v>
      </c>
      <c r="B38" s="279"/>
      <c r="C38" s="279"/>
      <c r="D38" s="32" t="s">
        <v>37</v>
      </c>
      <c r="E38" s="274"/>
      <c r="F38" s="274"/>
      <c r="G38" s="275"/>
    </row>
    <row r="39" spans="1:7" s="11" customFormat="1" ht="30" customHeight="1" x14ac:dyDescent="0.25">
      <c r="A39" s="33" t="s">
        <v>28</v>
      </c>
      <c r="B39" s="273"/>
      <c r="C39" s="273"/>
      <c r="D39" s="32" t="s">
        <v>38</v>
      </c>
      <c r="E39" s="274"/>
      <c r="F39" s="274"/>
      <c r="G39" s="275"/>
    </row>
    <row r="40" spans="1:7" s="11" customFormat="1" ht="24.95" customHeight="1" x14ac:dyDescent="0.25">
      <c r="A40" s="271" t="s">
        <v>99</v>
      </c>
      <c r="B40" s="272"/>
      <c r="C40" s="265"/>
      <c r="D40" s="265"/>
      <c r="E40" s="269"/>
      <c r="F40" s="269"/>
      <c r="G40" s="270"/>
    </row>
    <row r="41" spans="1:7" s="11" customFormat="1" ht="7.9" customHeight="1" x14ac:dyDescent="0.25">
      <c r="A41" s="12"/>
      <c r="B41" s="16"/>
      <c r="C41" s="16"/>
      <c r="D41" s="16"/>
      <c r="E41" s="16"/>
      <c r="F41" s="16"/>
      <c r="G41" s="17"/>
    </row>
    <row r="42" spans="1:7" s="11" customFormat="1" ht="19.899999999999999" customHeight="1" x14ac:dyDescent="0.25">
      <c r="A42" s="276" t="s">
        <v>40</v>
      </c>
      <c r="B42" s="277"/>
      <c r="C42" s="277"/>
      <c r="D42" s="277"/>
      <c r="E42" s="277"/>
      <c r="F42" s="277"/>
      <c r="G42" s="278"/>
    </row>
    <row r="43" spans="1:7" s="11" customFormat="1" ht="30" customHeight="1" x14ac:dyDescent="0.25">
      <c r="A43" s="31" t="s">
        <v>27</v>
      </c>
      <c r="B43" s="279"/>
      <c r="C43" s="279"/>
      <c r="D43" s="32" t="s">
        <v>37</v>
      </c>
      <c r="E43" s="274"/>
      <c r="F43" s="274"/>
      <c r="G43" s="275"/>
    </row>
    <row r="44" spans="1:7" s="11" customFormat="1" ht="30" customHeight="1" x14ac:dyDescent="0.25">
      <c r="A44" s="33" t="s">
        <v>28</v>
      </c>
      <c r="B44" s="273"/>
      <c r="C44" s="273"/>
      <c r="D44" s="32" t="s">
        <v>38</v>
      </c>
      <c r="E44" s="274"/>
      <c r="F44" s="274"/>
      <c r="G44" s="275"/>
    </row>
    <row r="45" spans="1:7" s="11" customFormat="1" ht="24.95" customHeight="1" x14ac:dyDescent="0.25">
      <c r="A45" s="271" t="s">
        <v>99</v>
      </c>
      <c r="B45" s="272"/>
      <c r="C45" s="265"/>
      <c r="D45" s="265"/>
      <c r="E45" s="269"/>
      <c r="F45" s="269"/>
      <c r="G45" s="270"/>
    </row>
    <row r="46" spans="1:7" s="11" customFormat="1" ht="4.9000000000000004" customHeight="1" thickBot="1" x14ac:dyDescent="0.3">
      <c r="A46" s="13"/>
      <c r="B46" s="14"/>
      <c r="C46" s="14"/>
      <c r="D46" s="14"/>
      <c r="E46" s="14"/>
      <c r="F46" s="14"/>
      <c r="G46" s="15"/>
    </row>
  </sheetData>
  <sheetProtection password="89C2" sheet="1" objects="1" scenarios="1" selectLockedCells="1"/>
  <mergeCells count="56">
    <mergeCell ref="A26:G26"/>
    <mergeCell ref="A31:G31"/>
    <mergeCell ref="E34:G34"/>
    <mergeCell ref="E29:G29"/>
    <mergeCell ref="B32:C32"/>
    <mergeCell ref="E32:G32"/>
    <mergeCell ref="B33:C33"/>
    <mergeCell ref="E33:G33"/>
    <mergeCell ref="A29:B29"/>
    <mergeCell ref="C29:D29"/>
    <mergeCell ref="E27:G27"/>
    <mergeCell ref="B28:C28"/>
    <mergeCell ref="E28:G28"/>
    <mergeCell ref="B38:C38"/>
    <mergeCell ref="E38:G38"/>
    <mergeCell ref="B39:C39"/>
    <mergeCell ref="E39:G39"/>
    <mergeCell ref="A7:G7"/>
    <mergeCell ref="B21:C21"/>
    <mergeCell ref="E21:G21"/>
    <mergeCell ref="B10:G10"/>
    <mergeCell ref="B9:G9"/>
    <mergeCell ref="B11:C11"/>
    <mergeCell ref="E16:G16"/>
    <mergeCell ref="E15:G15"/>
    <mergeCell ref="B15:C15"/>
    <mergeCell ref="B16:C16"/>
    <mergeCell ref="B27:C27"/>
    <mergeCell ref="A17:B17"/>
    <mergeCell ref="A45:B45"/>
    <mergeCell ref="C45:D45"/>
    <mergeCell ref="A42:G42"/>
    <mergeCell ref="E45:G45"/>
    <mergeCell ref="E40:G40"/>
    <mergeCell ref="B43:C43"/>
    <mergeCell ref="E43:G43"/>
    <mergeCell ref="B44:C44"/>
    <mergeCell ref="E44:G44"/>
    <mergeCell ref="A40:B40"/>
    <mergeCell ref="C40:D40"/>
    <mergeCell ref="A1:G1"/>
    <mergeCell ref="A3:G3"/>
    <mergeCell ref="D5:E5"/>
    <mergeCell ref="D4:G4"/>
    <mergeCell ref="A37:G37"/>
    <mergeCell ref="C17:D17"/>
    <mergeCell ref="A14:G14"/>
    <mergeCell ref="A20:G20"/>
    <mergeCell ref="E17:G17"/>
    <mergeCell ref="A23:B23"/>
    <mergeCell ref="C23:D23"/>
    <mergeCell ref="E23:G23"/>
    <mergeCell ref="B22:C22"/>
    <mergeCell ref="E22:G22"/>
    <mergeCell ref="A34:B34"/>
    <mergeCell ref="C34:D34"/>
  </mergeCells>
  <printOptions horizontalCentered="1"/>
  <pageMargins left="0.25" right="0.25" top="0.5" bottom="0.25" header="0" footer="0"/>
  <pageSetup scale="87" orientation="portrait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tabColor theme="9" tint="0.59999389629810485"/>
  </sheetPr>
  <dimension ref="A1:W84"/>
  <sheetViews>
    <sheetView zoomScaleNormal="100" workbookViewId="0">
      <selection activeCell="D10" sqref="D10:I11"/>
    </sheetView>
  </sheetViews>
  <sheetFormatPr defaultColWidth="9.1640625" defaultRowHeight="11.25" x14ac:dyDescent="0.2"/>
  <cols>
    <col min="1" max="1" width="16.1640625" style="5" customWidth="1"/>
    <col min="2" max="2" width="7" style="53" customWidth="1"/>
    <col min="3" max="3" width="100.83203125" style="5" customWidth="1"/>
    <col min="4" max="4" width="42.6640625" style="5" customWidth="1"/>
    <col min="5" max="5" width="16.83203125" style="22" customWidth="1"/>
    <col min="6" max="21" width="9.1640625" style="5" customWidth="1"/>
    <col min="22" max="22" width="19.5" style="5" hidden="1" customWidth="1"/>
    <col min="23" max="23" width="12.5" style="5" hidden="1" customWidth="1"/>
    <col min="24" max="16384" width="9.1640625" style="5"/>
  </cols>
  <sheetData>
    <row r="1" spans="1:5" ht="18" x14ac:dyDescent="0.2">
      <c r="A1" s="242" t="s">
        <v>210</v>
      </c>
      <c r="B1" s="242"/>
      <c r="C1" s="242"/>
      <c r="D1" s="242"/>
    </row>
    <row r="2" spans="1:5" ht="3" customHeight="1" x14ac:dyDescent="0.2">
      <c r="A2" s="181"/>
      <c r="B2" s="181"/>
      <c r="C2" s="181"/>
      <c r="D2" s="181"/>
    </row>
    <row r="3" spans="1:5" ht="15" customHeight="1" x14ac:dyDescent="0.2">
      <c r="A3" s="259" t="s">
        <v>203</v>
      </c>
      <c r="B3" s="259"/>
      <c r="C3" s="259"/>
      <c r="D3" s="259"/>
    </row>
    <row r="4" spans="1:5" ht="49.5" customHeight="1" x14ac:dyDescent="0.2">
      <c r="A4" s="7"/>
      <c r="B4" s="51"/>
      <c r="C4" s="86" t="s">
        <v>105</v>
      </c>
      <c r="D4" s="163" t="str">
        <f>'Contact Page'!D4</f>
        <v>California Apprenticeship Initiative- Pre-Apprenticeship Grant Program</v>
      </c>
    </row>
    <row r="5" spans="1:5" ht="30" customHeight="1" x14ac:dyDescent="0.2">
      <c r="A5" s="8"/>
      <c r="B5" s="51"/>
      <c r="C5" s="92" t="str">
        <f>'Contact Page'!A9</f>
        <v>Fiscal Agent (Grantee):</v>
      </c>
      <c r="D5" s="164" t="str">
        <f>IF('Do First'!D11="","Please Type Fiscal Agent Name on 'Do First' tab.",'Do First'!D11)</f>
        <v>Please Type Fiscal Agent Name on 'Do First' tab.</v>
      </c>
    </row>
    <row r="6" spans="1:5" ht="18" customHeight="1" x14ac:dyDescent="0.2">
      <c r="A6" s="3"/>
      <c r="B6" s="52"/>
      <c r="C6" s="92" t="str">
        <f>'Contact Page'!C5</f>
        <v>RFA NUMBER:</v>
      </c>
      <c r="D6" s="87" t="str">
        <f>'Contact Page'!D5</f>
        <v>16-192</v>
      </c>
    </row>
    <row r="7" spans="1:5" ht="4.9000000000000004" customHeight="1" x14ac:dyDescent="0.25">
      <c r="A7" s="3"/>
      <c r="B7" s="52"/>
      <c r="C7" s="9"/>
      <c r="D7" s="27"/>
    </row>
    <row r="8" spans="1:5" ht="21.95" customHeight="1" x14ac:dyDescent="0.3">
      <c r="A8" s="280" t="s">
        <v>31</v>
      </c>
      <c r="B8" s="280"/>
      <c r="C8" s="280"/>
      <c r="D8" s="280"/>
    </row>
    <row r="9" spans="1:5" ht="3.6" customHeight="1" thickBot="1" x14ac:dyDescent="0.25">
      <c r="A9" s="3"/>
      <c r="B9" s="52"/>
      <c r="C9" s="3"/>
      <c r="D9" s="3"/>
    </row>
    <row r="10" spans="1:5" s="3" customFormat="1" ht="17.100000000000001" customHeight="1" x14ac:dyDescent="0.2">
      <c r="A10" s="290" t="s">
        <v>13</v>
      </c>
      <c r="B10" s="286" t="s">
        <v>14</v>
      </c>
      <c r="C10" s="287"/>
      <c r="D10" s="284" t="s">
        <v>204</v>
      </c>
      <c r="E10" s="158"/>
    </row>
    <row r="11" spans="1:5" s="3" customFormat="1" ht="17.100000000000001" customHeight="1" x14ac:dyDescent="0.2">
      <c r="A11" s="291"/>
      <c r="B11" s="288"/>
      <c r="C11" s="289"/>
      <c r="D11" s="285"/>
      <c r="E11" s="158"/>
    </row>
    <row r="12" spans="1:5" s="40" customFormat="1" ht="31.5" customHeight="1" thickBot="1" x14ac:dyDescent="0.25">
      <c r="A12" s="292"/>
      <c r="B12" s="288"/>
      <c r="C12" s="289"/>
      <c r="D12" s="167" t="str">
        <f>IF('Do First'!D23="","Enter Project Budget on 'Do First' Tab",'Do First'!D23)</f>
        <v>Enter Project Budget on 'Do First' Tab</v>
      </c>
      <c r="E12" s="159" t="str">
        <f>IF(D12&lt;=0,"Please enter requested amount on 'Do First' tab.","")</f>
        <v/>
      </c>
    </row>
    <row r="13" spans="1:5" ht="15" customHeight="1" x14ac:dyDescent="0.2">
      <c r="A13" s="295" t="s">
        <v>66</v>
      </c>
      <c r="B13" s="148"/>
      <c r="C13" s="136"/>
      <c r="D13" s="313">
        <v>0</v>
      </c>
    </row>
    <row r="14" spans="1:5" ht="30" customHeight="1" x14ac:dyDescent="0.2">
      <c r="A14" s="296"/>
      <c r="B14" s="139"/>
      <c r="C14" s="137"/>
      <c r="D14" s="314"/>
    </row>
    <row r="15" spans="1:5" ht="15" customHeight="1" x14ac:dyDescent="0.2">
      <c r="A15" s="296"/>
      <c r="B15" s="138"/>
      <c r="C15" s="138"/>
      <c r="D15" s="309">
        <v>0</v>
      </c>
    </row>
    <row r="16" spans="1:5" ht="30" customHeight="1" x14ac:dyDescent="0.2">
      <c r="A16" s="296"/>
      <c r="B16" s="149"/>
      <c r="C16" s="137"/>
      <c r="D16" s="312"/>
    </row>
    <row r="17" spans="1:22" ht="15" customHeight="1" x14ac:dyDescent="0.2">
      <c r="A17" s="296"/>
      <c r="B17" s="139"/>
      <c r="C17" s="139"/>
      <c r="D17" s="309">
        <v>0</v>
      </c>
    </row>
    <row r="18" spans="1:22" ht="30" customHeight="1" x14ac:dyDescent="0.2">
      <c r="A18" s="296"/>
      <c r="B18" s="139"/>
      <c r="C18" s="139"/>
      <c r="D18" s="312"/>
      <c r="V18" s="54"/>
    </row>
    <row r="19" spans="1:22" ht="15" customHeight="1" x14ac:dyDescent="0.2">
      <c r="A19" s="296"/>
      <c r="B19" s="138"/>
      <c r="C19" s="138"/>
      <c r="D19" s="309">
        <v>0</v>
      </c>
    </row>
    <row r="20" spans="1:22" ht="30" customHeight="1" thickBot="1" x14ac:dyDescent="0.3">
      <c r="A20" s="296"/>
      <c r="B20" s="139"/>
      <c r="C20" s="137"/>
      <c r="D20" s="312"/>
      <c r="E20" s="160">
        <f>SUM(D13:D20)</f>
        <v>0</v>
      </c>
      <c r="V20" s="54"/>
    </row>
    <row r="21" spans="1:22" ht="15" customHeight="1" x14ac:dyDescent="0.2">
      <c r="A21" s="295" t="s">
        <v>68</v>
      </c>
      <c r="B21" s="136"/>
      <c r="C21" s="136"/>
      <c r="D21" s="313">
        <v>0</v>
      </c>
    </row>
    <row r="22" spans="1:22" ht="30" customHeight="1" x14ac:dyDescent="0.2">
      <c r="A22" s="296"/>
      <c r="B22" s="139"/>
      <c r="C22" s="137"/>
      <c r="D22" s="314"/>
    </row>
    <row r="23" spans="1:22" ht="15" customHeight="1" x14ac:dyDescent="0.2">
      <c r="A23" s="296"/>
      <c r="B23" s="138"/>
      <c r="C23" s="138"/>
      <c r="D23" s="309">
        <v>0</v>
      </c>
    </row>
    <row r="24" spans="1:22" ht="30" customHeight="1" x14ac:dyDescent="0.2">
      <c r="A24" s="296"/>
      <c r="B24" s="139"/>
      <c r="C24" s="137"/>
      <c r="D24" s="312"/>
    </row>
    <row r="25" spans="1:22" ht="15" customHeight="1" x14ac:dyDescent="0.2">
      <c r="A25" s="296"/>
      <c r="B25" s="138"/>
      <c r="C25" s="138"/>
      <c r="D25" s="309">
        <v>0</v>
      </c>
    </row>
    <row r="26" spans="1:22" ht="30" customHeight="1" x14ac:dyDescent="0.2">
      <c r="A26" s="296"/>
      <c r="B26" s="139"/>
      <c r="C26" s="137"/>
      <c r="D26" s="312"/>
      <c r="V26" s="54"/>
    </row>
    <row r="27" spans="1:22" ht="15" customHeight="1" x14ac:dyDescent="0.2">
      <c r="A27" s="296"/>
      <c r="B27" s="138"/>
      <c r="C27" s="138"/>
      <c r="D27" s="309">
        <v>0</v>
      </c>
    </row>
    <row r="28" spans="1:22" ht="30" customHeight="1" thickBot="1" x14ac:dyDescent="0.3">
      <c r="A28" s="297"/>
      <c r="B28" s="140"/>
      <c r="C28" s="140"/>
      <c r="D28" s="310"/>
      <c r="E28" s="160">
        <f>SUM(D21:D28)</f>
        <v>0</v>
      </c>
      <c r="V28" s="54"/>
    </row>
    <row r="29" spans="1:22" ht="15" customHeight="1" x14ac:dyDescent="0.25">
      <c r="A29" s="295" t="s">
        <v>32</v>
      </c>
      <c r="B29" s="304" t="s">
        <v>16</v>
      </c>
      <c r="C29" s="305"/>
      <c r="D29" s="152"/>
      <c r="E29" s="160"/>
    </row>
    <row r="30" spans="1:22" ht="30" customHeight="1" x14ac:dyDescent="0.25">
      <c r="A30" s="296"/>
      <c r="B30" s="141"/>
      <c r="C30" s="142"/>
      <c r="D30" s="150">
        <v>0</v>
      </c>
      <c r="E30" s="160"/>
    </row>
    <row r="31" spans="1:22" ht="30" customHeight="1" x14ac:dyDescent="0.25">
      <c r="A31" s="296"/>
      <c r="B31" s="141"/>
      <c r="C31" s="142"/>
      <c r="D31" s="150">
        <v>0</v>
      </c>
      <c r="E31" s="160"/>
    </row>
    <row r="32" spans="1:22" ht="30" customHeight="1" x14ac:dyDescent="0.25">
      <c r="A32" s="296"/>
      <c r="B32" s="141"/>
      <c r="C32" s="142"/>
      <c r="D32" s="150">
        <v>0</v>
      </c>
      <c r="E32" s="160"/>
    </row>
    <row r="33" spans="1:5" ht="30" customHeight="1" x14ac:dyDescent="0.25">
      <c r="A33" s="296"/>
      <c r="B33" s="141"/>
      <c r="C33" s="142"/>
      <c r="D33" s="150">
        <v>0</v>
      </c>
      <c r="E33" s="160"/>
    </row>
    <row r="34" spans="1:5" ht="30" customHeight="1" x14ac:dyDescent="0.25">
      <c r="A34" s="296"/>
      <c r="B34" s="141"/>
      <c r="C34" s="142"/>
      <c r="D34" s="150">
        <v>0</v>
      </c>
      <c r="E34" s="160"/>
    </row>
    <row r="35" spans="1:5" ht="30" customHeight="1" x14ac:dyDescent="0.25">
      <c r="A35" s="296"/>
      <c r="B35" s="141"/>
      <c r="C35" s="142"/>
      <c r="D35" s="150">
        <v>0</v>
      </c>
      <c r="E35" s="160"/>
    </row>
    <row r="36" spans="1:5" ht="30" customHeight="1" x14ac:dyDescent="0.25">
      <c r="A36" s="296"/>
      <c r="B36" s="141"/>
      <c r="C36" s="142"/>
      <c r="D36" s="150">
        <v>0</v>
      </c>
      <c r="E36" s="160"/>
    </row>
    <row r="37" spans="1:5" ht="30" customHeight="1" thickBot="1" x14ac:dyDescent="0.3">
      <c r="A37" s="297"/>
      <c r="B37" s="143"/>
      <c r="C37" s="144"/>
      <c r="D37" s="151">
        <v>0</v>
      </c>
      <c r="E37" s="160">
        <f>SUM(D30:D37)</f>
        <v>0</v>
      </c>
    </row>
    <row r="38" spans="1:5" ht="15" customHeight="1" x14ac:dyDescent="0.25">
      <c r="A38" s="295" t="s">
        <v>51</v>
      </c>
      <c r="B38" s="311" t="s">
        <v>17</v>
      </c>
      <c r="C38" s="311"/>
      <c r="D38" s="152"/>
      <c r="E38" s="160"/>
    </row>
    <row r="39" spans="1:5" ht="30" customHeight="1" x14ac:dyDescent="0.25">
      <c r="A39" s="296"/>
      <c r="B39" s="141"/>
      <c r="C39" s="145"/>
      <c r="D39" s="150">
        <v>0</v>
      </c>
      <c r="E39" s="160"/>
    </row>
    <row r="40" spans="1:5" ht="30" customHeight="1" x14ac:dyDescent="0.25">
      <c r="A40" s="296"/>
      <c r="B40" s="141"/>
      <c r="C40" s="145"/>
      <c r="D40" s="150">
        <v>0</v>
      </c>
      <c r="E40" s="160"/>
    </row>
    <row r="41" spans="1:5" ht="30" customHeight="1" x14ac:dyDescent="0.25">
      <c r="A41" s="296"/>
      <c r="B41" s="141"/>
      <c r="C41" s="145"/>
      <c r="D41" s="150">
        <v>0</v>
      </c>
      <c r="E41" s="160"/>
    </row>
    <row r="42" spans="1:5" ht="30" customHeight="1" x14ac:dyDescent="0.25">
      <c r="A42" s="296"/>
      <c r="B42" s="141"/>
      <c r="C42" s="145"/>
      <c r="D42" s="150">
        <v>0</v>
      </c>
      <c r="E42" s="160"/>
    </row>
    <row r="43" spans="1:5" ht="30" customHeight="1" x14ac:dyDescent="0.25">
      <c r="A43" s="296"/>
      <c r="B43" s="141"/>
      <c r="C43" s="145"/>
      <c r="D43" s="150">
        <v>0</v>
      </c>
      <c r="E43" s="160"/>
    </row>
    <row r="44" spans="1:5" ht="30" customHeight="1" x14ac:dyDescent="0.25">
      <c r="A44" s="296"/>
      <c r="B44" s="141"/>
      <c r="C44" s="145"/>
      <c r="D44" s="150">
        <v>0</v>
      </c>
      <c r="E44" s="160"/>
    </row>
    <row r="45" spans="1:5" ht="30" customHeight="1" x14ac:dyDescent="0.25">
      <c r="A45" s="296"/>
      <c r="B45" s="141"/>
      <c r="C45" s="146"/>
      <c r="D45" s="150">
        <v>0</v>
      </c>
      <c r="E45" s="160"/>
    </row>
    <row r="46" spans="1:5" ht="30" customHeight="1" thickBot="1" x14ac:dyDescent="0.3">
      <c r="A46" s="297"/>
      <c r="B46" s="143"/>
      <c r="C46" s="147"/>
      <c r="D46" s="151">
        <v>0</v>
      </c>
      <c r="E46" s="160">
        <f>SUM(D39:D46)</f>
        <v>0</v>
      </c>
    </row>
    <row r="47" spans="1:5" ht="15" customHeight="1" x14ac:dyDescent="0.25">
      <c r="A47" s="295" t="s">
        <v>52</v>
      </c>
      <c r="B47" s="304" t="s">
        <v>53</v>
      </c>
      <c r="C47" s="305"/>
      <c r="D47" s="152"/>
      <c r="E47" s="160"/>
    </row>
    <row r="48" spans="1:5" ht="30" customHeight="1" x14ac:dyDescent="0.25">
      <c r="A48" s="296"/>
      <c r="B48" s="141"/>
      <c r="C48" s="142"/>
      <c r="D48" s="150">
        <v>0</v>
      </c>
      <c r="E48" s="160"/>
    </row>
    <row r="49" spans="1:5" ht="30" customHeight="1" x14ac:dyDescent="0.25">
      <c r="A49" s="296"/>
      <c r="B49" s="141"/>
      <c r="C49" s="142"/>
      <c r="D49" s="150">
        <v>0</v>
      </c>
      <c r="E49" s="160"/>
    </row>
    <row r="50" spans="1:5" ht="30" customHeight="1" x14ac:dyDescent="0.25">
      <c r="A50" s="296"/>
      <c r="B50" s="141"/>
      <c r="C50" s="142"/>
      <c r="D50" s="150">
        <v>0</v>
      </c>
      <c r="E50" s="160"/>
    </row>
    <row r="51" spans="1:5" ht="30" customHeight="1" x14ac:dyDescent="0.25">
      <c r="A51" s="296"/>
      <c r="B51" s="141"/>
      <c r="C51" s="142"/>
      <c r="D51" s="150">
        <v>0</v>
      </c>
      <c r="E51" s="160"/>
    </row>
    <row r="52" spans="1:5" ht="30" customHeight="1" x14ac:dyDescent="0.25">
      <c r="A52" s="296"/>
      <c r="B52" s="141"/>
      <c r="C52" s="142"/>
      <c r="D52" s="150">
        <v>0</v>
      </c>
      <c r="E52" s="160"/>
    </row>
    <row r="53" spans="1:5" ht="30" customHeight="1" x14ac:dyDescent="0.25">
      <c r="A53" s="296"/>
      <c r="B53" s="141"/>
      <c r="C53" s="142"/>
      <c r="D53" s="150">
        <v>0</v>
      </c>
      <c r="E53" s="160"/>
    </row>
    <row r="54" spans="1:5" ht="30" customHeight="1" x14ac:dyDescent="0.25">
      <c r="A54" s="296"/>
      <c r="B54" s="141"/>
      <c r="C54" s="142"/>
      <c r="D54" s="150">
        <v>0</v>
      </c>
      <c r="E54" s="160"/>
    </row>
    <row r="55" spans="1:5" ht="30" customHeight="1" x14ac:dyDescent="0.25">
      <c r="A55" s="296"/>
      <c r="B55" s="141"/>
      <c r="C55" s="142"/>
      <c r="D55" s="150">
        <v>0</v>
      </c>
      <c r="E55" s="160"/>
    </row>
    <row r="56" spans="1:5" ht="30" customHeight="1" x14ac:dyDescent="0.25">
      <c r="A56" s="296"/>
      <c r="B56" s="141"/>
      <c r="C56" s="142"/>
      <c r="D56" s="150">
        <v>0</v>
      </c>
      <c r="E56" s="160"/>
    </row>
    <row r="57" spans="1:5" ht="30" customHeight="1" x14ac:dyDescent="0.25">
      <c r="A57" s="296"/>
      <c r="B57" s="141"/>
      <c r="C57" s="142"/>
      <c r="D57" s="150">
        <v>0</v>
      </c>
      <c r="E57" s="160"/>
    </row>
    <row r="58" spans="1:5" ht="30" customHeight="1" x14ac:dyDescent="0.25">
      <c r="A58" s="296"/>
      <c r="B58" s="141"/>
      <c r="C58" s="142"/>
      <c r="D58" s="150">
        <v>0</v>
      </c>
      <c r="E58" s="160"/>
    </row>
    <row r="59" spans="1:5" ht="30" customHeight="1" x14ac:dyDescent="0.25">
      <c r="A59" s="296"/>
      <c r="B59" s="141"/>
      <c r="C59" s="142"/>
      <c r="D59" s="150">
        <v>0</v>
      </c>
      <c r="E59" s="160"/>
    </row>
    <row r="60" spans="1:5" ht="30" customHeight="1" x14ac:dyDescent="0.25">
      <c r="A60" s="296"/>
      <c r="B60" s="141"/>
      <c r="C60" s="142"/>
      <c r="D60" s="150">
        <v>0</v>
      </c>
      <c r="E60" s="160"/>
    </row>
    <row r="61" spans="1:5" ht="30" customHeight="1" x14ac:dyDescent="0.25">
      <c r="A61" s="296"/>
      <c r="B61" s="141"/>
      <c r="C61" s="142"/>
      <c r="D61" s="150">
        <v>0</v>
      </c>
      <c r="E61" s="160"/>
    </row>
    <row r="62" spans="1:5" ht="30" customHeight="1" x14ac:dyDescent="0.25">
      <c r="A62" s="296"/>
      <c r="B62" s="141"/>
      <c r="C62" s="142"/>
      <c r="D62" s="150">
        <v>0</v>
      </c>
      <c r="E62" s="160"/>
    </row>
    <row r="63" spans="1:5" ht="30" customHeight="1" x14ac:dyDescent="0.25">
      <c r="A63" s="296"/>
      <c r="B63" s="141"/>
      <c r="C63" s="142"/>
      <c r="D63" s="150">
        <v>0</v>
      </c>
      <c r="E63" s="160"/>
    </row>
    <row r="64" spans="1:5" ht="30" customHeight="1" x14ac:dyDescent="0.25">
      <c r="A64" s="296"/>
      <c r="B64" s="141"/>
      <c r="C64" s="142"/>
      <c r="D64" s="150">
        <v>0</v>
      </c>
      <c r="E64" s="160"/>
    </row>
    <row r="65" spans="1:23" ht="30" customHeight="1" x14ac:dyDescent="0.25">
      <c r="A65" s="296"/>
      <c r="B65" s="141"/>
      <c r="C65" s="142"/>
      <c r="D65" s="150">
        <v>0</v>
      </c>
      <c r="E65" s="160"/>
    </row>
    <row r="66" spans="1:23" ht="30" customHeight="1" x14ac:dyDescent="0.25">
      <c r="A66" s="296"/>
      <c r="B66" s="141"/>
      <c r="C66" s="142"/>
      <c r="D66" s="150">
        <v>0</v>
      </c>
      <c r="E66" s="160"/>
    </row>
    <row r="67" spans="1:23" ht="30" customHeight="1" thickBot="1" x14ac:dyDescent="0.3">
      <c r="A67" s="297"/>
      <c r="B67" s="143"/>
      <c r="C67" s="144"/>
      <c r="D67" s="151">
        <v>0</v>
      </c>
      <c r="E67" s="160">
        <f>SUM(D48:D67)</f>
        <v>0</v>
      </c>
    </row>
    <row r="68" spans="1:23" ht="15" customHeight="1" x14ac:dyDescent="0.25">
      <c r="A68" s="295" t="s">
        <v>33</v>
      </c>
      <c r="B68" s="306" t="s">
        <v>54</v>
      </c>
      <c r="C68" s="307"/>
      <c r="D68" s="152"/>
      <c r="E68" s="160"/>
    </row>
    <row r="69" spans="1:23" ht="30" customHeight="1" x14ac:dyDescent="0.25">
      <c r="A69" s="296"/>
      <c r="B69" s="141"/>
      <c r="C69" s="142"/>
      <c r="D69" s="150">
        <v>0</v>
      </c>
      <c r="E69" s="160"/>
    </row>
    <row r="70" spans="1:23" ht="30" customHeight="1" thickBot="1" x14ac:dyDescent="0.3">
      <c r="A70" s="297"/>
      <c r="B70" s="143"/>
      <c r="C70" s="144"/>
      <c r="D70" s="151">
        <v>0</v>
      </c>
      <c r="E70" s="160">
        <f>SUM(D69:D70)</f>
        <v>0</v>
      </c>
    </row>
    <row r="71" spans="1:23" ht="15" customHeight="1" x14ac:dyDescent="0.25">
      <c r="A71" s="296" t="s">
        <v>57</v>
      </c>
      <c r="B71" s="308" t="s">
        <v>58</v>
      </c>
      <c r="C71" s="308"/>
      <c r="D71" s="152"/>
    </row>
    <row r="72" spans="1:23" ht="30" customHeight="1" thickBot="1" x14ac:dyDescent="0.3">
      <c r="A72" s="297"/>
      <c r="B72" s="144"/>
      <c r="C72" s="144"/>
      <c r="D72" s="151">
        <v>0</v>
      </c>
      <c r="E72" s="160">
        <f>D72</f>
        <v>0</v>
      </c>
    </row>
    <row r="73" spans="1:23" ht="20.100000000000001" customHeight="1" thickBot="1" x14ac:dyDescent="0.3">
      <c r="A73" s="293" t="s">
        <v>59</v>
      </c>
      <c r="B73" s="294"/>
      <c r="C73" s="294"/>
      <c r="D73" s="156">
        <f>SUM(D13:D72)</f>
        <v>0</v>
      </c>
    </row>
    <row r="74" spans="1:23" ht="20.100000000000001" customHeight="1" x14ac:dyDescent="0.25">
      <c r="A74" s="298" t="s">
        <v>188</v>
      </c>
      <c r="B74" s="299"/>
      <c r="C74" s="300"/>
      <c r="D74" s="157">
        <f>ROUNDDOWN(D73*4%,0)</f>
        <v>0</v>
      </c>
      <c r="E74" s="161"/>
      <c r="V74" s="22" t="e">
        <f>ROUNDDOWN(D12*4%,0)</f>
        <v>#VALUE!</v>
      </c>
      <c r="W74" s="22" t="e">
        <f>ROUNDDOWN(#REF!*4%,0)</f>
        <v>#REF!</v>
      </c>
    </row>
    <row r="75" spans="1:23" ht="26.25" customHeight="1" thickBot="1" x14ac:dyDescent="0.25">
      <c r="A75" s="301"/>
      <c r="B75" s="302"/>
      <c r="C75" s="303"/>
      <c r="D75" s="162" t="e">
        <f>IF(D74&gt;V74,"ERROR-Exceeds the 4% allowed","")</f>
        <v>#VALUE!</v>
      </c>
      <c r="E75" s="161"/>
    </row>
    <row r="76" spans="1:23" ht="20.100000000000001" customHeight="1" thickBot="1" x14ac:dyDescent="0.3">
      <c r="A76" s="293" t="s">
        <v>60</v>
      </c>
      <c r="B76" s="294"/>
      <c r="C76" s="294"/>
      <c r="D76" s="156">
        <f>SUM(D73:D74)</f>
        <v>0</v>
      </c>
      <c r="V76" s="22">
        <f>SUM(D73:D74)</f>
        <v>0</v>
      </c>
      <c r="W76" s="22" t="e">
        <f>SUM(#REF!)</f>
        <v>#REF!</v>
      </c>
    </row>
    <row r="77" spans="1:23" ht="54" customHeight="1" x14ac:dyDescent="0.2">
      <c r="A77" s="3"/>
      <c r="B77" s="52"/>
      <c r="C77" s="3"/>
      <c r="D77" s="153" t="str">
        <f>IF(D76&gt;D12,"ERROR-Total Costs Requested have Exceeded the Project Budget Amount Awarded.","")</f>
        <v/>
      </c>
    </row>
    <row r="84" spans="22:22" x14ac:dyDescent="0.2">
      <c r="V84" s="84"/>
    </row>
  </sheetData>
  <sheetProtection password="89C2" sheet="1" objects="1" scenarios="1" formatCells="0" formatRows="0" selectLockedCells="1"/>
  <mergeCells count="29">
    <mergeCell ref="D15:D16"/>
    <mergeCell ref="D23:D24"/>
    <mergeCell ref="B29:C29"/>
    <mergeCell ref="D21:D22"/>
    <mergeCell ref="A13:A20"/>
    <mergeCell ref="D13:D14"/>
    <mergeCell ref="D19:D20"/>
    <mergeCell ref="A21:A28"/>
    <mergeCell ref="A38:A46"/>
    <mergeCell ref="D27:D28"/>
    <mergeCell ref="B38:C38"/>
    <mergeCell ref="A29:A37"/>
    <mergeCell ref="D17:D18"/>
    <mergeCell ref="D25:D26"/>
    <mergeCell ref="A76:C76"/>
    <mergeCell ref="A47:A67"/>
    <mergeCell ref="A68:A70"/>
    <mergeCell ref="A71:A72"/>
    <mergeCell ref="A74:C75"/>
    <mergeCell ref="B47:C47"/>
    <mergeCell ref="B68:C68"/>
    <mergeCell ref="B71:C71"/>
    <mergeCell ref="A73:C73"/>
    <mergeCell ref="A1:D1"/>
    <mergeCell ref="A3:D3"/>
    <mergeCell ref="D10:D11"/>
    <mergeCell ref="A8:D8"/>
    <mergeCell ref="B10:C12"/>
    <mergeCell ref="A10:A12"/>
  </mergeCells>
  <printOptions horizontalCentered="1"/>
  <pageMargins left="0.25" right="0.25" top="0.5" bottom="0.25" header="0" footer="0"/>
  <pageSetup scale="73" orientation="portrait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1" manualBreakCount="1">
    <brk id="46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5"/>
  <sheetViews>
    <sheetView workbookViewId="0">
      <selection activeCell="D11" sqref="D11:I11"/>
    </sheetView>
  </sheetViews>
  <sheetFormatPr defaultColWidth="9.1640625" defaultRowHeight="11.25" x14ac:dyDescent="0.2"/>
  <cols>
    <col min="1" max="1" width="16.1640625" style="5" customWidth="1"/>
    <col min="2" max="2" width="5.5" style="53" customWidth="1"/>
    <col min="3" max="3" width="73.6640625" style="5" customWidth="1"/>
    <col min="4" max="4" width="42.33203125" style="5" customWidth="1"/>
    <col min="5" max="16384" width="9.1640625" style="5"/>
  </cols>
  <sheetData>
    <row r="1" spans="1:5" ht="18" x14ac:dyDescent="0.25">
      <c r="A1" s="242" t="s">
        <v>210</v>
      </c>
      <c r="B1" s="242"/>
      <c r="C1" s="242"/>
      <c r="D1" s="242"/>
      <c r="E1" s="180"/>
    </row>
    <row r="2" spans="1:5" ht="3" customHeight="1" x14ac:dyDescent="0.25">
      <c r="A2" s="181"/>
      <c r="B2" s="181"/>
      <c r="C2" s="181"/>
      <c r="D2" s="181"/>
      <c r="E2" s="179"/>
    </row>
    <row r="3" spans="1:5" ht="15" x14ac:dyDescent="0.2">
      <c r="A3" s="259" t="s">
        <v>203</v>
      </c>
      <c r="B3" s="259"/>
      <c r="C3" s="259"/>
      <c r="D3" s="259"/>
    </row>
    <row r="4" spans="1:5" ht="48" customHeight="1" x14ac:dyDescent="0.2">
      <c r="A4" s="7"/>
      <c r="B4" s="51"/>
      <c r="C4" s="86" t="s">
        <v>105</v>
      </c>
      <c r="D4" s="188" t="str">
        <f>'Budget Detail Sheet'!D4</f>
        <v>California Apprenticeship Initiative- Pre-Apprenticeship Grant Program</v>
      </c>
      <c r="E4" s="3"/>
    </row>
    <row r="5" spans="1:5" ht="30" customHeight="1" x14ac:dyDescent="0.2">
      <c r="A5" s="8"/>
      <c r="B5" s="51"/>
      <c r="C5" s="92" t="str">
        <f>'Budget Detail Sheet'!C5</f>
        <v>Fiscal Agent (Grantee):</v>
      </c>
      <c r="D5" s="189" t="str">
        <f>IF('Budget Detail Sheet'!D5="","Please Type Fiscal Agent Name on 'Do First' tab.",'Budget Detail Sheet'!D5)</f>
        <v>Please Type Fiscal Agent Name on 'Do First' tab.</v>
      </c>
      <c r="E5" s="3"/>
    </row>
    <row r="6" spans="1:5" ht="18" customHeight="1" x14ac:dyDescent="0.2">
      <c r="A6" s="3"/>
      <c r="B6" s="52"/>
      <c r="C6" s="92" t="str">
        <f>'Contact Page'!C5</f>
        <v>RFA NUMBER:</v>
      </c>
      <c r="D6" s="87" t="str">
        <f>'Budget Detail Sheet'!D6</f>
        <v>16-192</v>
      </c>
      <c r="E6" s="3"/>
    </row>
    <row r="7" spans="1:5" ht="4.9000000000000004" customHeight="1" x14ac:dyDescent="0.25">
      <c r="A7" s="3"/>
      <c r="B7" s="52"/>
      <c r="C7" s="9"/>
      <c r="D7" s="27"/>
      <c r="E7" s="3"/>
    </row>
    <row r="8" spans="1:5" ht="19.899999999999999" customHeight="1" x14ac:dyDescent="0.3">
      <c r="A8" s="280" t="s">
        <v>31</v>
      </c>
      <c r="B8" s="280"/>
      <c r="C8" s="280"/>
      <c r="D8" s="280"/>
      <c r="E8" s="3"/>
    </row>
    <row r="9" spans="1:5" ht="3.6" customHeight="1" thickBot="1" x14ac:dyDescent="0.25">
      <c r="A9" s="3"/>
      <c r="B9" s="52"/>
      <c r="C9" s="3"/>
      <c r="D9" s="3"/>
      <c r="E9" s="3"/>
    </row>
    <row r="10" spans="1:5" s="3" customFormat="1" ht="16.149999999999999" customHeight="1" x14ac:dyDescent="0.2">
      <c r="A10" s="331" t="s">
        <v>13</v>
      </c>
      <c r="B10" s="333" t="s">
        <v>14</v>
      </c>
      <c r="C10" s="334"/>
      <c r="D10" s="82" t="s">
        <v>55</v>
      </c>
    </row>
    <row r="11" spans="1:5" s="40" customFormat="1" ht="16.149999999999999" customHeight="1" thickBot="1" x14ac:dyDescent="0.3">
      <c r="A11" s="332"/>
      <c r="B11" s="335"/>
      <c r="C11" s="336"/>
      <c r="D11" s="55" t="str">
        <f>'Budget Detail Sheet'!D12</f>
        <v>Enter Project Budget on 'Do First' Tab</v>
      </c>
    </row>
    <row r="12" spans="1:5" ht="13.15" customHeight="1" x14ac:dyDescent="0.2">
      <c r="A12" s="317" t="s">
        <v>66</v>
      </c>
      <c r="B12" s="73">
        <v>1100</v>
      </c>
      <c r="C12" s="50" t="s">
        <v>49</v>
      </c>
      <c r="D12" s="328">
        <v>0</v>
      </c>
      <c r="E12" s="3"/>
    </row>
    <row r="13" spans="1:5" ht="21" customHeight="1" x14ac:dyDescent="0.2">
      <c r="A13" s="318"/>
      <c r="B13" s="74"/>
      <c r="C13" s="63" t="s">
        <v>67</v>
      </c>
      <c r="D13" s="323"/>
      <c r="E13" s="3"/>
    </row>
    <row r="14" spans="1:5" x14ac:dyDescent="0.2">
      <c r="A14" s="318"/>
      <c r="B14" s="68">
        <v>1200</v>
      </c>
      <c r="C14" s="65" t="s">
        <v>91</v>
      </c>
      <c r="D14" s="330">
        <v>0</v>
      </c>
      <c r="E14" s="3"/>
    </row>
    <row r="15" spans="1:5" ht="21" customHeight="1" x14ac:dyDescent="0.2">
      <c r="A15" s="318"/>
      <c r="B15" s="74"/>
      <c r="C15" s="46" t="s">
        <v>67</v>
      </c>
      <c r="D15" s="323"/>
      <c r="E15" s="3"/>
    </row>
    <row r="16" spans="1:5" ht="10.15" customHeight="1" x14ac:dyDescent="0.2">
      <c r="A16" s="318"/>
      <c r="B16" s="67" t="s">
        <v>88</v>
      </c>
      <c r="C16" s="64" t="s">
        <v>87</v>
      </c>
      <c r="D16" s="322">
        <v>0</v>
      </c>
      <c r="E16" s="3"/>
    </row>
    <row r="17" spans="1:5" ht="21" customHeight="1" x14ac:dyDescent="0.2">
      <c r="A17" s="318"/>
      <c r="B17" s="67"/>
      <c r="C17" s="46" t="s">
        <v>67</v>
      </c>
      <c r="D17" s="322"/>
      <c r="E17" s="3"/>
    </row>
    <row r="18" spans="1:5" ht="13.15" customHeight="1" x14ac:dyDescent="0.2">
      <c r="A18" s="318"/>
      <c r="B18" s="68" t="s">
        <v>89</v>
      </c>
      <c r="C18" s="64" t="s">
        <v>90</v>
      </c>
      <c r="D18" s="330">
        <v>0</v>
      </c>
      <c r="E18" s="3"/>
    </row>
    <row r="19" spans="1:5" ht="21" customHeight="1" thickBot="1" x14ac:dyDescent="0.25">
      <c r="A19" s="319"/>
      <c r="B19" s="69"/>
      <c r="C19" s="49" t="s">
        <v>67</v>
      </c>
      <c r="D19" s="325"/>
      <c r="E19" s="3"/>
    </row>
    <row r="20" spans="1:5" ht="13.15" customHeight="1" x14ac:dyDescent="0.2">
      <c r="A20" s="317" t="s">
        <v>68</v>
      </c>
      <c r="B20" s="66">
        <v>2100</v>
      </c>
      <c r="C20" s="50" t="s">
        <v>71</v>
      </c>
      <c r="D20" s="328">
        <v>0</v>
      </c>
      <c r="E20" s="3"/>
    </row>
    <row r="21" spans="1:5" ht="21" customHeight="1" x14ac:dyDescent="0.2">
      <c r="A21" s="318"/>
      <c r="B21" s="67"/>
      <c r="C21" s="46" t="s">
        <v>67</v>
      </c>
      <c r="D21" s="323"/>
      <c r="E21" s="3"/>
    </row>
    <row r="22" spans="1:5" ht="13.15" customHeight="1" x14ac:dyDescent="0.2">
      <c r="A22" s="318"/>
      <c r="B22" s="70" t="s">
        <v>50</v>
      </c>
      <c r="C22" s="41" t="s">
        <v>70</v>
      </c>
      <c r="D22" s="330">
        <v>0</v>
      </c>
      <c r="E22" s="3"/>
    </row>
    <row r="23" spans="1:5" ht="21" customHeight="1" x14ac:dyDescent="0.2">
      <c r="A23" s="318"/>
      <c r="B23" s="72"/>
      <c r="C23" s="46" t="s">
        <v>67</v>
      </c>
      <c r="D23" s="323"/>
      <c r="E23" s="3"/>
    </row>
    <row r="24" spans="1:5" ht="13.15" customHeight="1" x14ac:dyDescent="0.2">
      <c r="A24" s="318"/>
      <c r="B24" s="71" t="s">
        <v>93</v>
      </c>
      <c r="C24" s="64" t="s">
        <v>92</v>
      </c>
      <c r="D24" s="322">
        <v>0</v>
      </c>
      <c r="E24" s="3"/>
    </row>
    <row r="25" spans="1:5" ht="21" customHeight="1" x14ac:dyDescent="0.2">
      <c r="A25" s="318"/>
      <c r="B25" s="67"/>
      <c r="C25" s="63" t="s">
        <v>67</v>
      </c>
      <c r="D25" s="323"/>
      <c r="E25" s="3"/>
    </row>
    <row r="26" spans="1:5" ht="13.15" customHeight="1" x14ac:dyDescent="0.2">
      <c r="A26" s="318"/>
      <c r="B26" s="68" t="s">
        <v>95</v>
      </c>
      <c r="C26" s="64" t="s">
        <v>94</v>
      </c>
      <c r="D26" s="330">
        <v>0</v>
      </c>
      <c r="E26" s="3"/>
    </row>
    <row r="27" spans="1:5" ht="21" customHeight="1" thickBot="1" x14ac:dyDescent="0.25">
      <c r="A27" s="319"/>
      <c r="B27" s="69"/>
      <c r="C27" s="49" t="s">
        <v>67</v>
      </c>
      <c r="D27" s="325"/>
      <c r="E27" s="3"/>
    </row>
    <row r="28" spans="1:5" ht="13.15" customHeight="1" x14ac:dyDescent="0.2">
      <c r="A28" s="317" t="s">
        <v>32</v>
      </c>
      <c r="B28" s="326" t="s">
        <v>16</v>
      </c>
      <c r="C28" s="327"/>
      <c r="D28" s="328">
        <v>0</v>
      </c>
      <c r="E28" s="3"/>
    </row>
    <row r="29" spans="1:5" ht="13.15" customHeight="1" x14ac:dyDescent="0.2">
      <c r="A29" s="318"/>
      <c r="B29" s="71"/>
      <c r="C29" s="43" t="s">
        <v>62</v>
      </c>
      <c r="D29" s="322"/>
      <c r="E29" s="3"/>
    </row>
    <row r="30" spans="1:5" ht="13.15" customHeight="1" thickBot="1" x14ac:dyDescent="0.25">
      <c r="A30" s="319"/>
      <c r="B30" s="75"/>
      <c r="C30" s="48" t="s">
        <v>62</v>
      </c>
      <c r="D30" s="325"/>
      <c r="E30" s="3"/>
    </row>
    <row r="31" spans="1:5" ht="13.15" customHeight="1" x14ac:dyDescent="0.2">
      <c r="A31" s="317" t="s">
        <v>51</v>
      </c>
      <c r="B31" s="329" t="s">
        <v>17</v>
      </c>
      <c r="C31" s="329"/>
      <c r="D31" s="328">
        <v>0</v>
      </c>
      <c r="E31" s="3"/>
    </row>
    <row r="32" spans="1:5" ht="13.15" customHeight="1" x14ac:dyDescent="0.2">
      <c r="A32" s="318"/>
      <c r="B32" s="44"/>
      <c r="C32" s="43" t="s">
        <v>72</v>
      </c>
      <c r="D32" s="322"/>
      <c r="E32" s="3"/>
    </row>
    <row r="33" spans="1:5" ht="13.15" customHeight="1" x14ac:dyDescent="0.2">
      <c r="A33" s="318"/>
      <c r="B33" s="44"/>
      <c r="C33" s="42" t="s">
        <v>64</v>
      </c>
      <c r="D33" s="322"/>
      <c r="E33" s="3"/>
    </row>
    <row r="34" spans="1:5" ht="13.15" customHeight="1" thickBot="1" x14ac:dyDescent="0.25">
      <c r="A34" s="319"/>
      <c r="B34" s="75"/>
      <c r="C34" s="58" t="s">
        <v>63</v>
      </c>
      <c r="D34" s="325"/>
      <c r="E34" s="3"/>
    </row>
    <row r="35" spans="1:5" ht="13.15" customHeight="1" x14ac:dyDescent="0.2">
      <c r="A35" s="317" t="s">
        <v>52</v>
      </c>
      <c r="B35" s="326" t="s">
        <v>53</v>
      </c>
      <c r="C35" s="327"/>
      <c r="D35" s="328">
        <v>0</v>
      </c>
      <c r="E35" s="3"/>
    </row>
    <row r="36" spans="1:5" ht="13.15" customHeight="1" x14ac:dyDescent="0.2">
      <c r="A36" s="318"/>
      <c r="B36" s="71" t="s">
        <v>69</v>
      </c>
      <c r="C36" s="43"/>
      <c r="D36" s="322"/>
      <c r="E36" s="3"/>
    </row>
    <row r="37" spans="1:5" ht="13.15" customHeight="1" x14ac:dyDescent="0.2">
      <c r="A37" s="318"/>
      <c r="B37" s="71"/>
      <c r="C37" s="43" t="s">
        <v>82</v>
      </c>
      <c r="D37" s="322"/>
      <c r="E37" s="3"/>
    </row>
    <row r="38" spans="1:5" ht="13.15" customHeight="1" x14ac:dyDescent="0.2">
      <c r="A38" s="318"/>
      <c r="B38" s="71"/>
      <c r="C38" s="43" t="s">
        <v>83</v>
      </c>
      <c r="D38" s="322"/>
      <c r="E38" s="3"/>
    </row>
    <row r="39" spans="1:5" ht="13.15" customHeight="1" x14ac:dyDescent="0.2">
      <c r="A39" s="318"/>
      <c r="B39" s="44" t="s">
        <v>77</v>
      </c>
      <c r="C39" s="44"/>
      <c r="D39" s="322"/>
      <c r="E39" s="3"/>
    </row>
    <row r="40" spans="1:5" ht="13.15" customHeight="1" x14ac:dyDescent="0.2">
      <c r="A40" s="318"/>
      <c r="B40" s="44"/>
      <c r="C40" s="44"/>
      <c r="D40" s="322"/>
      <c r="E40" s="3"/>
    </row>
    <row r="41" spans="1:5" ht="13.15" customHeight="1" x14ac:dyDescent="0.2">
      <c r="A41" s="318"/>
      <c r="B41" s="44" t="s">
        <v>75</v>
      </c>
      <c r="C41" s="44"/>
      <c r="D41" s="322"/>
      <c r="E41" s="3"/>
    </row>
    <row r="42" spans="1:5" ht="13.15" customHeight="1" x14ac:dyDescent="0.2">
      <c r="A42" s="318"/>
      <c r="B42" s="44"/>
      <c r="C42" s="44"/>
      <c r="D42" s="322"/>
      <c r="E42" s="3"/>
    </row>
    <row r="43" spans="1:5" ht="13.15" customHeight="1" x14ac:dyDescent="0.2">
      <c r="A43" s="318"/>
      <c r="B43" s="71" t="s">
        <v>79</v>
      </c>
      <c r="C43" s="43"/>
      <c r="D43" s="322"/>
      <c r="E43" s="3"/>
    </row>
    <row r="44" spans="1:5" ht="13.15" customHeight="1" x14ac:dyDescent="0.2">
      <c r="A44" s="318"/>
      <c r="B44" s="71"/>
      <c r="C44" s="43"/>
      <c r="D44" s="322"/>
      <c r="E44" s="3"/>
    </row>
    <row r="45" spans="1:5" ht="13.15" customHeight="1" x14ac:dyDescent="0.2">
      <c r="A45" s="318"/>
      <c r="B45" s="71" t="s">
        <v>80</v>
      </c>
      <c r="C45" s="43"/>
      <c r="D45" s="322"/>
      <c r="E45" s="3"/>
    </row>
    <row r="46" spans="1:5" ht="13.15" customHeight="1" x14ac:dyDescent="0.2">
      <c r="A46" s="318"/>
      <c r="B46" s="71"/>
      <c r="C46" s="43"/>
      <c r="D46" s="322"/>
      <c r="E46" s="3"/>
    </row>
    <row r="47" spans="1:5" ht="13.15" customHeight="1" x14ac:dyDescent="0.2">
      <c r="A47" s="318"/>
      <c r="B47" s="71" t="s">
        <v>81</v>
      </c>
      <c r="C47" s="43"/>
      <c r="D47" s="322"/>
      <c r="E47" s="3"/>
    </row>
    <row r="48" spans="1:5" ht="13.15" customHeight="1" x14ac:dyDescent="0.2">
      <c r="A48" s="318"/>
      <c r="B48" s="71"/>
      <c r="C48" s="43"/>
      <c r="D48" s="322"/>
      <c r="E48" s="3"/>
    </row>
    <row r="49" spans="1:5" ht="13.15" customHeight="1" x14ac:dyDescent="0.2">
      <c r="A49" s="318"/>
      <c r="B49" s="71" t="s">
        <v>74</v>
      </c>
      <c r="C49" s="43"/>
      <c r="D49" s="322"/>
      <c r="E49" s="3"/>
    </row>
    <row r="50" spans="1:5" ht="13.15" customHeight="1" x14ac:dyDescent="0.2">
      <c r="A50" s="318"/>
      <c r="B50" s="71"/>
      <c r="C50" s="43"/>
      <c r="D50" s="322"/>
      <c r="E50" s="3"/>
    </row>
    <row r="51" spans="1:5" ht="13.15" customHeight="1" x14ac:dyDescent="0.2">
      <c r="A51" s="318"/>
      <c r="B51" s="71" t="s">
        <v>76</v>
      </c>
      <c r="C51" s="43"/>
      <c r="D51" s="322"/>
      <c r="E51" s="3"/>
    </row>
    <row r="52" spans="1:5" ht="13.15" customHeight="1" x14ac:dyDescent="0.2">
      <c r="A52" s="318"/>
      <c r="B52" s="71"/>
      <c r="C52" s="43"/>
      <c r="D52" s="322"/>
      <c r="E52" s="3"/>
    </row>
    <row r="53" spans="1:5" ht="13.15" customHeight="1" x14ac:dyDescent="0.2">
      <c r="A53" s="318"/>
      <c r="B53" s="71" t="s">
        <v>78</v>
      </c>
      <c r="C53" s="43"/>
      <c r="D53" s="322"/>
      <c r="E53" s="3"/>
    </row>
    <row r="54" spans="1:5" ht="13.15" customHeight="1" x14ac:dyDescent="0.2">
      <c r="A54" s="318"/>
      <c r="B54" s="71"/>
      <c r="C54" s="43"/>
      <c r="D54" s="322"/>
      <c r="E54" s="3"/>
    </row>
    <row r="55" spans="1:5" ht="13.15" customHeight="1" x14ac:dyDescent="0.2">
      <c r="A55" s="318"/>
      <c r="B55" s="71" t="s">
        <v>34</v>
      </c>
      <c r="C55" s="44"/>
      <c r="D55" s="322"/>
      <c r="E55" s="3"/>
    </row>
    <row r="56" spans="1:5" ht="13.15" customHeight="1" thickBot="1" x14ac:dyDescent="0.25">
      <c r="A56" s="319"/>
      <c r="B56" s="75"/>
      <c r="C56" s="48" t="s">
        <v>73</v>
      </c>
      <c r="D56" s="325"/>
      <c r="E56" s="3"/>
    </row>
    <row r="57" spans="1:5" ht="13.15" customHeight="1" x14ac:dyDescent="0.2">
      <c r="A57" s="317" t="s">
        <v>33</v>
      </c>
      <c r="B57" s="320" t="s">
        <v>54</v>
      </c>
      <c r="C57" s="321"/>
      <c r="D57" s="322">
        <v>0</v>
      </c>
      <c r="E57" s="3"/>
    </row>
    <row r="58" spans="1:5" ht="13.15" customHeight="1" x14ac:dyDescent="0.2">
      <c r="A58" s="318"/>
      <c r="B58" s="44"/>
      <c r="C58" s="44" t="s">
        <v>84</v>
      </c>
      <c r="D58" s="322"/>
      <c r="E58" s="3"/>
    </row>
    <row r="59" spans="1:5" ht="22.15" customHeight="1" thickBot="1" x14ac:dyDescent="0.25">
      <c r="A59" s="319"/>
      <c r="B59" s="76"/>
      <c r="C59" s="47" t="s">
        <v>85</v>
      </c>
      <c r="D59" s="323"/>
      <c r="E59" s="3"/>
    </row>
    <row r="60" spans="1:5" ht="13.15" customHeight="1" x14ac:dyDescent="0.2">
      <c r="A60" s="317" t="s">
        <v>57</v>
      </c>
      <c r="B60" s="324" t="s">
        <v>58</v>
      </c>
      <c r="C60" s="324"/>
      <c r="D60" s="322">
        <v>0</v>
      </c>
      <c r="E60" s="3"/>
    </row>
    <row r="61" spans="1:5" ht="13.15" customHeight="1" thickBot="1" x14ac:dyDescent="0.25">
      <c r="A61" s="319"/>
      <c r="B61" s="77"/>
      <c r="C61" s="48"/>
      <c r="D61" s="325"/>
      <c r="E61" s="3"/>
    </row>
    <row r="62" spans="1:5" ht="16.899999999999999" customHeight="1" thickBot="1" x14ac:dyDescent="0.3">
      <c r="A62" s="315" t="s">
        <v>59</v>
      </c>
      <c r="B62" s="316"/>
      <c r="C62" s="316"/>
      <c r="D62" s="45">
        <f>SUM(D12:D61)</f>
        <v>0</v>
      </c>
      <c r="E62" s="3"/>
    </row>
    <row r="63" spans="1:5" ht="16.899999999999999" customHeight="1" thickBot="1" x14ac:dyDescent="0.3">
      <c r="A63" s="315" t="s">
        <v>61</v>
      </c>
      <c r="B63" s="316"/>
      <c r="C63" s="316"/>
      <c r="D63" s="45">
        <v>0</v>
      </c>
      <c r="E63" s="3"/>
    </row>
    <row r="64" spans="1:5" ht="16.899999999999999" customHeight="1" thickBot="1" x14ac:dyDescent="0.3">
      <c r="A64" s="315" t="s">
        <v>60</v>
      </c>
      <c r="B64" s="316"/>
      <c r="C64" s="316"/>
      <c r="D64" s="45">
        <f>SUM(D62:D63)</f>
        <v>0</v>
      </c>
      <c r="E64" s="3"/>
    </row>
    <row r="65" spans="1:5" ht="25.15" customHeight="1" x14ac:dyDescent="0.2">
      <c r="A65" s="3"/>
      <c r="B65" s="52"/>
      <c r="C65" s="3"/>
      <c r="D65" s="28"/>
      <c r="E65" s="3"/>
    </row>
  </sheetData>
  <sheetProtection password="89C2" sheet="1" objects="1" scenarios="1" selectLockedCells="1" selectUnlockedCells="1"/>
  <mergeCells count="33">
    <mergeCell ref="A8:D8"/>
    <mergeCell ref="A10:A11"/>
    <mergeCell ref="B10:C11"/>
    <mergeCell ref="A12:A19"/>
    <mergeCell ref="D12:D13"/>
    <mergeCell ref="D18:D19"/>
    <mergeCell ref="D14:D15"/>
    <mergeCell ref="D16:D17"/>
    <mergeCell ref="D28:D30"/>
    <mergeCell ref="A31:A34"/>
    <mergeCell ref="B31:C31"/>
    <mergeCell ref="D31:D34"/>
    <mergeCell ref="D20:D21"/>
    <mergeCell ref="D22:D23"/>
    <mergeCell ref="A20:A27"/>
    <mergeCell ref="D24:D25"/>
    <mergeCell ref="D26:D27"/>
    <mergeCell ref="A1:D1"/>
    <mergeCell ref="A3:D3"/>
    <mergeCell ref="A64:C64"/>
    <mergeCell ref="A57:A59"/>
    <mergeCell ref="B57:C57"/>
    <mergeCell ref="D57:D59"/>
    <mergeCell ref="A60:A61"/>
    <mergeCell ref="B60:C60"/>
    <mergeCell ref="D60:D61"/>
    <mergeCell ref="A35:A56"/>
    <mergeCell ref="B35:C35"/>
    <mergeCell ref="D35:D56"/>
    <mergeCell ref="A62:C62"/>
    <mergeCell ref="A63:C63"/>
    <mergeCell ref="A28:A30"/>
    <mergeCell ref="B28:C28"/>
  </mergeCells>
  <printOptions horizontalCentered="1"/>
  <pageMargins left="0.25" right="0.25" top="0.5" bottom="0.25" header="0" footer="0"/>
  <pageSetup scale="80" orientation="portrait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F53"/>
  <sheetViews>
    <sheetView zoomScaleNormal="100" workbookViewId="0">
      <selection activeCell="C39" sqref="C39:D39"/>
    </sheetView>
  </sheetViews>
  <sheetFormatPr defaultColWidth="9.1640625" defaultRowHeight="11.25" x14ac:dyDescent="0.2"/>
  <cols>
    <col min="1" max="1" width="17.6640625" style="5" customWidth="1"/>
    <col min="2" max="2" width="7.6640625" style="5" customWidth="1"/>
    <col min="3" max="3" width="68.6640625" style="5" customWidth="1"/>
    <col min="4" max="4" width="14.83203125" style="5" customWidth="1"/>
    <col min="5" max="5" width="30.6640625" style="5" customWidth="1"/>
    <col min="6" max="6" width="17.5" style="22" customWidth="1"/>
    <col min="7" max="7" width="27.83203125" style="5" customWidth="1"/>
    <col min="8" max="16384" width="9.1640625" style="5"/>
  </cols>
  <sheetData>
    <row r="1" spans="1:6" ht="18" x14ac:dyDescent="0.2">
      <c r="A1" s="242" t="s">
        <v>210</v>
      </c>
      <c r="B1" s="242"/>
      <c r="C1" s="242"/>
      <c r="D1" s="242"/>
      <c r="E1" s="242"/>
    </row>
    <row r="2" spans="1:6" ht="3" customHeight="1" x14ac:dyDescent="0.2">
      <c r="A2" s="185"/>
      <c r="B2" s="185"/>
      <c r="C2" s="185"/>
      <c r="D2" s="185"/>
      <c r="E2" s="22"/>
      <c r="F2" s="5"/>
    </row>
    <row r="3" spans="1:6" ht="15.75" x14ac:dyDescent="0.2">
      <c r="A3" s="343" t="s">
        <v>203</v>
      </c>
      <c r="B3" s="343"/>
      <c r="C3" s="343"/>
      <c r="D3" s="343"/>
      <c r="E3" s="343"/>
    </row>
    <row r="4" spans="1:6" ht="46.5" customHeight="1" x14ac:dyDescent="0.2">
      <c r="A4" s="7"/>
      <c r="B4" s="7"/>
      <c r="C4" s="86" t="s">
        <v>105</v>
      </c>
      <c r="D4" s="354" t="str">
        <f>'Budget Detail Sheet'!D4</f>
        <v>California Apprenticeship Initiative- Pre-Apprenticeship Grant Program</v>
      </c>
      <c r="E4" s="354"/>
    </row>
    <row r="5" spans="1:6" ht="25.9" hidden="1" customHeight="1" x14ac:dyDescent="0.2">
      <c r="A5" s="7"/>
      <c r="B5" s="7"/>
      <c r="C5" s="86" t="s">
        <v>218</v>
      </c>
      <c r="D5" s="354" t="s">
        <v>225</v>
      </c>
      <c r="E5" s="354"/>
    </row>
    <row r="6" spans="1:6" ht="27.95" customHeight="1" x14ac:dyDescent="0.2">
      <c r="B6" s="222"/>
      <c r="C6" s="186" t="str">
        <f>'Budget Detail Sheet'!C5</f>
        <v>Fiscal Agent (Grantee):</v>
      </c>
      <c r="D6" s="355" t="str">
        <f>'Budget Detail Sheet'!D5</f>
        <v>Please Type Fiscal Agent Name on 'Do First' tab.</v>
      </c>
      <c r="E6" s="355"/>
    </row>
    <row r="7" spans="1:6" ht="19.899999999999999" customHeight="1" x14ac:dyDescent="0.2">
      <c r="A7" s="222"/>
      <c r="B7" s="222"/>
      <c r="C7" s="186" t="s">
        <v>208</v>
      </c>
      <c r="D7" s="190" t="str">
        <f>'Budget Detail Sheet'!D6</f>
        <v>16-192</v>
      </c>
    </row>
    <row r="8" spans="1:6" ht="4.1500000000000004" customHeight="1" x14ac:dyDescent="0.2">
      <c r="A8" s="222"/>
      <c r="B8" s="222"/>
      <c r="C8" s="186"/>
      <c r="D8" s="190"/>
    </row>
    <row r="9" spans="1:6" ht="15" x14ac:dyDescent="0.2">
      <c r="A9" s="223" t="str">
        <f>IF(CCCCO!C13="", "Match Not Required", "FUNDING REQUIRES MATCH")</f>
        <v>FUNDING REQUIRES MATCH</v>
      </c>
      <c r="B9" s="3"/>
      <c r="C9" s="3"/>
      <c r="D9" s="3"/>
      <c r="E9" s="3"/>
    </row>
    <row r="10" spans="1:6" ht="20.25" x14ac:dyDescent="0.3">
      <c r="A10" s="280" t="s">
        <v>31</v>
      </c>
      <c r="B10" s="280"/>
      <c r="C10" s="280"/>
      <c r="D10" s="280"/>
      <c r="E10" s="280"/>
    </row>
    <row r="11" spans="1:6" ht="20.25" x14ac:dyDescent="0.3">
      <c r="A11" s="280" t="s">
        <v>47</v>
      </c>
      <c r="B11" s="280"/>
      <c r="C11" s="280"/>
      <c r="D11" s="280"/>
      <c r="E11" s="280"/>
    </row>
    <row r="12" spans="1:6" ht="3.6" customHeight="1" thickBot="1" x14ac:dyDescent="0.25">
      <c r="A12" s="3"/>
      <c r="B12" s="3"/>
      <c r="C12" s="3"/>
      <c r="D12" s="3"/>
      <c r="E12" s="3"/>
    </row>
    <row r="13" spans="1:6" s="225" customFormat="1" ht="35.25" customHeight="1" x14ac:dyDescent="0.2">
      <c r="A13" s="284" t="s">
        <v>13</v>
      </c>
      <c r="B13" s="286" t="s">
        <v>14</v>
      </c>
      <c r="C13" s="287"/>
      <c r="D13" s="358"/>
      <c r="E13" s="187" t="str">
        <f>A9</f>
        <v>FUNDING REQUIRES MATCH</v>
      </c>
      <c r="F13" s="224"/>
    </row>
    <row r="14" spans="1:6" s="225" customFormat="1" ht="20.100000000000001" customHeight="1" thickBot="1" x14ac:dyDescent="0.25">
      <c r="A14" s="356"/>
      <c r="B14" s="288"/>
      <c r="C14" s="289"/>
      <c r="D14" s="359"/>
      <c r="E14" s="226">
        <f>IF(CCCCO!C13="","",CCCCO!C13)</f>
        <v>0.1</v>
      </c>
      <c r="F14" s="224"/>
    </row>
    <row r="15" spans="1:6" s="225" customFormat="1" ht="24.95" customHeight="1" thickBot="1" x14ac:dyDescent="0.25">
      <c r="A15" s="357"/>
      <c r="B15" s="360"/>
      <c r="C15" s="361"/>
      <c r="D15" s="362"/>
      <c r="E15" s="227" t="e">
        <f>IF(CCCCO!C13="","",'Budget Detail Sheet'!D12*E14)</f>
        <v>#VALUE!</v>
      </c>
      <c r="F15" s="224"/>
    </row>
    <row r="16" spans="1:6" ht="30" customHeight="1" x14ac:dyDescent="0.25">
      <c r="A16" s="344" t="s">
        <v>66</v>
      </c>
      <c r="B16" s="228"/>
      <c r="C16" s="346"/>
      <c r="D16" s="347"/>
      <c r="E16" s="229">
        <v>0</v>
      </c>
      <c r="F16" s="160"/>
    </row>
    <row r="17" spans="1:6" ht="30" customHeight="1" x14ac:dyDescent="0.25">
      <c r="A17" s="350"/>
      <c r="B17" s="230"/>
      <c r="C17" s="351"/>
      <c r="D17" s="352"/>
      <c r="E17" s="231">
        <v>0</v>
      </c>
      <c r="F17" s="160"/>
    </row>
    <row r="18" spans="1:6" ht="30" customHeight="1" x14ac:dyDescent="0.25">
      <c r="A18" s="350"/>
      <c r="B18" s="230"/>
      <c r="C18" s="351"/>
      <c r="D18" s="352"/>
      <c r="E18" s="231">
        <v>0</v>
      </c>
      <c r="F18" s="160"/>
    </row>
    <row r="19" spans="1:6" ht="30" customHeight="1" thickBot="1" x14ac:dyDescent="0.3">
      <c r="A19" s="353"/>
      <c r="B19" s="232"/>
      <c r="C19" s="348"/>
      <c r="D19" s="349"/>
      <c r="E19" s="233">
        <v>0</v>
      </c>
      <c r="F19" s="160">
        <f>SUM(E16:E19)</f>
        <v>0</v>
      </c>
    </row>
    <row r="20" spans="1:6" ht="30" customHeight="1" x14ac:dyDescent="0.25">
      <c r="A20" s="344" t="s">
        <v>68</v>
      </c>
      <c r="B20" s="228"/>
      <c r="C20" s="346"/>
      <c r="D20" s="347"/>
      <c r="E20" s="229">
        <v>0</v>
      </c>
      <c r="F20" s="160"/>
    </row>
    <row r="21" spans="1:6" ht="30" customHeight="1" x14ac:dyDescent="0.25">
      <c r="A21" s="350"/>
      <c r="B21" s="230"/>
      <c r="C21" s="351"/>
      <c r="D21" s="352"/>
      <c r="E21" s="231">
        <v>0</v>
      </c>
      <c r="F21" s="160"/>
    </row>
    <row r="22" spans="1:6" ht="30" customHeight="1" x14ac:dyDescent="0.25">
      <c r="A22" s="350"/>
      <c r="B22" s="230"/>
      <c r="C22" s="351"/>
      <c r="D22" s="352"/>
      <c r="E22" s="231">
        <v>0</v>
      </c>
      <c r="F22" s="160"/>
    </row>
    <row r="23" spans="1:6" ht="30" customHeight="1" thickBot="1" x14ac:dyDescent="0.3">
      <c r="A23" s="353"/>
      <c r="B23" s="232"/>
      <c r="C23" s="348"/>
      <c r="D23" s="349"/>
      <c r="E23" s="233">
        <v>0</v>
      </c>
      <c r="F23" s="160">
        <f>SUM(E20:E23)</f>
        <v>0</v>
      </c>
    </row>
    <row r="24" spans="1:6" ht="30" customHeight="1" x14ac:dyDescent="0.25">
      <c r="A24" s="344" t="s">
        <v>32</v>
      </c>
      <c r="B24" s="228"/>
      <c r="C24" s="346"/>
      <c r="D24" s="347"/>
      <c r="E24" s="229">
        <v>0</v>
      </c>
      <c r="F24" s="160"/>
    </row>
    <row r="25" spans="1:6" ht="30" customHeight="1" x14ac:dyDescent="0.25">
      <c r="A25" s="350"/>
      <c r="B25" s="230"/>
      <c r="C25" s="351"/>
      <c r="D25" s="352"/>
      <c r="E25" s="231">
        <v>0</v>
      </c>
      <c r="F25" s="160"/>
    </row>
    <row r="26" spans="1:6" ht="30" customHeight="1" x14ac:dyDescent="0.25">
      <c r="A26" s="350"/>
      <c r="B26" s="230"/>
      <c r="C26" s="351"/>
      <c r="D26" s="352"/>
      <c r="E26" s="231">
        <v>0</v>
      </c>
      <c r="F26" s="160"/>
    </row>
    <row r="27" spans="1:6" ht="30" customHeight="1" x14ac:dyDescent="0.25">
      <c r="A27" s="350"/>
      <c r="B27" s="230"/>
      <c r="C27" s="351"/>
      <c r="D27" s="352"/>
      <c r="E27" s="231">
        <v>0</v>
      </c>
      <c r="F27" s="160"/>
    </row>
    <row r="28" spans="1:6" ht="30" customHeight="1" x14ac:dyDescent="0.25">
      <c r="A28" s="350"/>
      <c r="B28" s="230"/>
      <c r="C28" s="351"/>
      <c r="D28" s="352"/>
      <c r="E28" s="231">
        <v>0</v>
      </c>
      <c r="F28" s="160"/>
    </row>
    <row r="29" spans="1:6" ht="30" customHeight="1" x14ac:dyDescent="0.25">
      <c r="A29" s="350"/>
      <c r="B29" s="230"/>
      <c r="C29" s="351"/>
      <c r="D29" s="352"/>
      <c r="E29" s="231">
        <v>0</v>
      </c>
      <c r="F29" s="160"/>
    </row>
    <row r="30" spans="1:6" ht="30" customHeight="1" x14ac:dyDescent="0.25">
      <c r="A30" s="350"/>
      <c r="B30" s="230"/>
      <c r="C30" s="351"/>
      <c r="D30" s="352"/>
      <c r="E30" s="231">
        <v>0</v>
      </c>
      <c r="F30" s="160"/>
    </row>
    <row r="31" spans="1:6" ht="30" customHeight="1" thickBot="1" x14ac:dyDescent="0.3">
      <c r="A31" s="353"/>
      <c r="B31" s="232"/>
      <c r="C31" s="348"/>
      <c r="D31" s="349"/>
      <c r="E31" s="233">
        <v>0</v>
      </c>
      <c r="F31" s="160">
        <f>SUM(E24:E31)</f>
        <v>0</v>
      </c>
    </row>
    <row r="32" spans="1:6" ht="30" customHeight="1" x14ac:dyDescent="0.25">
      <c r="A32" s="344" t="s">
        <v>51</v>
      </c>
      <c r="B32" s="228"/>
      <c r="C32" s="346"/>
      <c r="D32" s="347"/>
      <c r="E32" s="229">
        <v>0</v>
      </c>
      <c r="F32" s="160"/>
    </row>
    <row r="33" spans="1:6" ht="30" customHeight="1" x14ac:dyDescent="0.25">
      <c r="A33" s="350"/>
      <c r="B33" s="230"/>
      <c r="C33" s="351"/>
      <c r="D33" s="352"/>
      <c r="E33" s="231">
        <v>0</v>
      </c>
      <c r="F33" s="160"/>
    </row>
    <row r="34" spans="1:6" ht="30" customHeight="1" x14ac:dyDescent="0.25">
      <c r="A34" s="350"/>
      <c r="B34" s="230"/>
      <c r="C34" s="351"/>
      <c r="D34" s="352"/>
      <c r="E34" s="231">
        <v>0</v>
      </c>
      <c r="F34" s="160"/>
    </row>
    <row r="35" spans="1:6" ht="30" customHeight="1" x14ac:dyDescent="0.25">
      <c r="A35" s="350"/>
      <c r="B35" s="230"/>
      <c r="C35" s="351"/>
      <c r="D35" s="352"/>
      <c r="E35" s="231">
        <v>0</v>
      </c>
      <c r="F35" s="160"/>
    </row>
    <row r="36" spans="1:6" ht="30" customHeight="1" x14ac:dyDescent="0.25">
      <c r="A36" s="350"/>
      <c r="B36" s="230"/>
      <c r="C36" s="351"/>
      <c r="D36" s="352"/>
      <c r="E36" s="231">
        <v>0</v>
      </c>
      <c r="F36" s="160"/>
    </row>
    <row r="37" spans="1:6" ht="30" customHeight="1" thickBot="1" x14ac:dyDescent="0.3">
      <c r="A37" s="345"/>
      <c r="B37" s="234"/>
      <c r="C37" s="348"/>
      <c r="D37" s="349"/>
      <c r="E37" s="233">
        <v>0</v>
      </c>
      <c r="F37" s="160">
        <f>SUM(E32:E37)</f>
        <v>0</v>
      </c>
    </row>
    <row r="38" spans="1:6" ht="30" customHeight="1" x14ac:dyDescent="0.25">
      <c r="A38" s="350" t="s">
        <v>52</v>
      </c>
      <c r="B38" s="230"/>
      <c r="C38" s="351"/>
      <c r="D38" s="352"/>
      <c r="E38" s="235">
        <v>0</v>
      </c>
      <c r="F38" s="160"/>
    </row>
    <row r="39" spans="1:6" ht="30" customHeight="1" x14ac:dyDescent="0.25">
      <c r="A39" s="350"/>
      <c r="B39" s="230"/>
      <c r="C39" s="351"/>
      <c r="D39" s="352"/>
      <c r="E39" s="235">
        <v>0</v>
      </c>
      <c r="F39" s="160"/>
    </row>
    <row r="40" spans="1:6" ht="30" customHeight="1" x14ac:dyDescent="0.25">
      <c r="A40" s="350"/>
      <c r="B40" s="230"/>
      <c r="C40" s="351"/>
      <c r="D40" s="352"/>
      <c r="E40" s="235">
        <v>0</v>
      </c>
      <c r="F40" s="160"/>
    </row>
    <row r="41" spans="1:6" ht="30" customHeight="1" x14ac:dyDescent="0.25">
      <c r="A41" s="350"/>
      <c r="B41" s="230"/>
      <c r="C41" s="351"/>
      <c r="D41" s="352"/>
      <c r="E41" s="235">
        <v>0</v>
      </c>
      <c r="F41" s="160"/>
    </row>
    <row r="42" spans="1:6" ht="30" customHeight="1" x14ac:dyDescent="0.25">
      <c r="A42" s="350"/>
      <c r="B42" s="230"/>
      <c r="C42" s="351"/>
      <c r="D42" s="352"/>
      <c r="E42" s="235">
        <v>0</v>
      </c>
      <c r="F42" s="160"/>
    </row>
    <row r="43" spans="1:6" ht="30" customHeight="1" x14ac:dyDescent="0.25">
      <c r="A43" s="350"/>
      <c r="B43" s="230"/>
      <c r="C43" s="351"/>
      <c r="D43" s="352"/>
      <c r="E43" s="235">
        <v>0</v>
      </c>
      <c r="F43" s="160"/>
    </row>
    <row r="44" spans="1:6" ht="30" customHeight="1" x14ac:dyDescent="0.25">
      <c r="A44" s="350"/>
      <c r="B44" s="230"/>
      <c r="C44" s="351"/>
      <c r="D44" s="352"/>
      <c r="E44" s="235">
        <v>0</v>
      </c>
      <c r="F44" s="160"/>
    </row>
    <row r="45" spans="1:6" ht="30" customHeight="1" thickBot="1" x14ac:dyDescent="0.3">
      <c r="A45" s="345"/>
      <c r="B45" s="230"/>
      <c r="C45" s="351"/>
      <c r="D45" s="352"/>
      <c r="E45" s="235">
        <v>0</v>
      </c>
      <c r="F45" s="160">
        <f>SUM(E38:E45)</f>
        <v>0</v>
      </c>
    </row>
    <row r="46" spans="1:6" ht="30" customHeight="1" x14ac:dyDescent="0.25">
      <c r="A46" s="344" t="s">
        <v>33</v>
      </c>
      <c r="B46" s="228"/>
      <c r="C46" s="346"/>
      <c r="D46" s="347"/>
      <c r="E46" s="229">
        <v>0</v>
      </c>
      <c r="F46" s="160"/>
    </row>
    <row r="47" spans="1:6" ht="30" customHeight="1" thickBot="1" x14ac:dyDescent="0.3">
      <c r="A47" s="345"/>
      <c r="B47" s="234"/>
      <c r="C47" s="348"/>
      <c r="D47" s="349"/>
      <c r="E47" s="233">
        <v>0</v>
      </c>
      <c r="F47" s="160">
        <f>SUM(E46:E47)</f>
        <v>0</v>
      </c>
    </row>
    <row r="48" spans="1:6" ht="30" customHeight="1" x14ac:dyDescent="0.25">
      <c r="A48" s="344" t="s">
        <v>57</v>
      </c>
      <c r="B48" s="228"/>
      <c r="C48" s="346"/>
      <c r="D48" s="347"/>
      <c r="E48" s="229">
        <v>0</v>
      </c>
      <c r="F48" s="160"/>
    </row>
    <row r="49" spans="1:6" ht="30" customHeight="1" thickBot="1" x14ac:dyDescent="0.3">
      <c r="A49" s="345"/>
      <c r="B49" s="234"/>
      <c r="C49" s="348"/>
      <c r="D49" s="349"/>
      <c r="E49" s="233">
        <v>0</v>
      </c>
      <c r="F49" s="160">
        <f>SUM(E48:E49)</f>
        <v>0</v>
      </c>
    </row>
    <row r="50" spans="1:6" ht="25.15" customHeight="1" thickBot="1" x14ac:dyDescent="0.3">
      <c r="A50" s="340" t="s">
        <v>18</v>
      </c>
      <c r="B50" s="341"/>
      <c r="C50" s="341"/>
      <c r="D50" s="342"/>
      <c r="E50" s="236">
        <f>SUM(E16:E49)</f>
        <v>0</v>
      </c>
      <c r="F50" s="160"/>
    </row>
    <row r="51" spans="1:6" ht="25.15" customHeight="1" thickBot="1" x14ac:dyDescent="0.3">
      <c r="A51" s="337" t="s">
        <v>219</v>
      </c>
      <c r="B51" s="338"/>
      <c r="C51" s="338"/>
      <c r="D51" s="339"/>
      <c r="E51" s="237"/>
      <c r="F51" s="160"/>
    </row>
    <row r="52" spans="1:6" ht="25.15" customHeight="1" thickBot="1" x14ac:dyDescent="0.3">
      <c r="A52" s="340" t="s">
        <v>19</v>
      </c>
      <c r="B52" s="341"/>
      <c r="C52" s="341"/>
      <c r="D52" s="342"/>
      <c r="E52" s="238">
        <f>E50</f>
        <v>0</v>
      </c>
      <c r="F52" s="160"/>
    </row>
    <row r="53" spans="1:6" ht="38.25" customHeight="1" x14ac:dyDescent="0.25">
      <c r="E53" s="239" t="e">
        <f>IF(E15&gt;E52,"Match must be equal or greater than the Required Match Amount","")</f>
        <v>#VALUE!</v>
      </c>
      <c r="F53" s="160"/>
    </row>
  </sheetData>
  <sheetProtection password="89C2" sheet="1" objects="1" scenarios="1" formatCells="0" formatRows="0" insertRows="0" selectLockedCells="1"/>
  <mergeCells count="53">
    <mergeCell ref="D4:E4"/>
    <mergeCell ref="D5:E5"/>
    <mergeCell ref="D6:E6"/>
    <mergeCell ref="A10:E10"/>
    <mergeCell ref="C29:D29"/>
    <mergeCell ref="A11:E11"/>
    <mergeCell ref="A13:A15"/>
    <mergeCell ref="B13:D15"/>
    <mergeCell ref="A16:A19"/>
    <mergeCell ref="C16:D16"/>
    <mergeCell ref="C17:D17"/>
    <mergeCell ref="C18:D18"/>
    <mergeCell ref="C19:D19"/>
    <mergeCell ref="A20:A23"/>
    <mergeCell ref="C20:D20"/>
    <mergeCell ref="C21:D21"/>
    <mergeCell ref="C22:D22"/>
    <mergeCell ref="C23:D23"/>
    <mergeCell ref="C44:D44"/>
    <mergeCell ref="C45:D45"/>
    <mergeCell ref="C30:D30"/>
    <mergeCell ref="C31:D31"/>
    <mergeCell ref="A24:A31"/>
    <mergeCell ref="C24:D24"/>
    <mergeCell ref="C25:D25"/>
    <mergeCell ref="C26:D26"/>
    <mergeCell ref="A50:D50"/>
    <mergeCell ref="C28:D28"/>
    <mergeCell ref="C40:D40"/>
    <mergeCell ref="C41:D41"/>
    <mergeCell ref="A32:A37"/>
    <mergeCell ref="C32:D32"/>
    <mergeCell ref="C33:D33"/>
    <mergeCell ref="C34:D34"/>
    <mergeCell ref="C35:D35"/>
    <mergeCell ref="C36:D36"/>
    <mergeCell ref="C37:D37"/>
    <mergeCell ref="A51:D51"/>
    <mergeCell ref="A52:D52"/>
    <mergeCell ref="A1:E1"/>
    <mergeCell ref="A3:E3"/>
    <mergeCell ref="A46:A47"/>
    <mergeCell ref="C46:D46"/>
    <mergeCell ref="C47:D47"/>
    <mergeCell ref="A48:A49"/>
    <mergeCell ref="C48:D48"/>
    <mergeCell ref="C49:D49"/>
    <mergeCell ref="A38:A45"/>
    <mergeCell ref="C38:D38"/>
    <mergeCell ref="C39:D39"/>
    <mergeCell ref="C42:D42"/>
    <mergeCell ref="C43:D43"/>
    <mergeCell ref="C27:D27"/>
  </mergeCells>
  <printOptions horizontalCentered="1"/>
  <pageMargins left="0.25" right="0.25" top="0.5" bottom="0.25" header="0" footer="0"/>
  <pageSetup scale="85" orientation="portrait" r:id="rId1"/>
  <headerFooter alignWithMargins="0">
    <oddHeader>&amp;L&amp;"Arial,Bold"&amp;11Board of Governors, California Community Colleges
Chancellor's Office (CCCCO)</oddHeader>
    <oddFooter>&amp;LCCCCO Forms Package_no metrics-with match&amp;R9-2016</oddFooter>
  </headerFooter>
  <rowBreaks count="1" manualBreakCount="1">
    <brk id="37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</sheetPr>
  <dimension ref="A1:G38"/>
  <sheetViews>
    <sheetView workbookViewId="0">
      <selection activeCell="I17" sqref="I17"/>
    </sheetView>
  </sheetViews>
  <sheetFormatPr defaultColWidth="9.1640625" defaultRowHeight="11.25" x14ac:dyDescent="0.2"/>
  <cols>
    <col min="1" max="1" width="15.1640625" style="5" customWidth="1"/>
    <col min="2" max="2" width="13.33203125" style="5" customWidth="1"/>
    <col min="3" max="3" width="47.83203125" style="5" customWidth="1"/>
    <col min="4" max="4" width="9.1640625" style="5"/>
    <col min="5" max="5" width="44.83203125" style="5" customWidth="1"/>
    <col min="6" max="6" width="27.83203125" style="5" hidden="1" customWidth="1"/>
    <col min="7" max="7" width="27.83203125" style="5" customWidth="1"/>
    <col min="8" max="16384" width="9.1640625" style="5"/>
  </cols>
  <sheetData>
    <row r="1" spans="1:7" ht="18" x14ac:dyDescent="0.2">
      <c r="A1" s="242" t="s">
        <v>210</v>
      </c>
      <c r="B1" s="242"/>
      <c r="C1" s="242"/>
      <c r="D1" s="242"/>
      <c r="E1" s="242"/>
      <c r="F1" s="242"/>
    </row>
    <row r="2" spans="1:7" ht="3" customHeight="1" x14ac:dyDescent="0.2">
      <c r="A2" s="185"/>
      <c r="B2" s="185"/>
      <c r="C2" s="185"/>
      <c r="D2" s="185"/>
      <c r="E2" s="22"/>
    </row>
    <row r="3" spans="1:7" ht="20.100000000000001" customHeight="1" x14ac:dyDescent="0.2">
      <c r="A3" s="343" t="s">
        <v>203</v>
      </c>
      <c r="B3" s="343"/>
      <c r="C3" s="343"/>
      <c r="D3" s="343"/>
      <c r="E3" s="343"/>
      <c r="F3" s="343"/>
    </row>
    <row r="4" spans="1:7" ht="42.75" customHeight="1" x14ac:dyDescent="0.2">
      <c r="A4" s="7"/>
      <c r="B4" s="8"/>
      <c r="D4" s="86" t="s">
        <v>105</v>
      </c>
      <c r="E4" s="354" t="str">
        <f>'Budget Detail Sheet'!D4</f>
        <v>California Apprenticeship Initiative- Pre-Apprenticeship Grant Program</v>
      </c>
      <c r="F4" s="354"/>
    </row>
    <row r="5" spans="1:7" ht="30" hidden="1" customHeight="1" x14ac:dyDescent="0.2">
      <c r="A5" s="7"/>
      <c r="B5" s="8"/>
      <c r="D5" s="86" t="s">
        <v>214</v>
      </c>
      <c r="E5" s="354">
        <v>0</v>
      </c>
      <c r="F5" s="354"/>
    </row>
    <row r="6" spans="1:7" ht="30" customHeight="1" x14ac:dyDescent="0.2">
      <c r="A6" s="8"/>
      <c r="B6" s="8"/>
      <c r="D6" s="186" t="str">
        <f>'Budget Detail Sheet'!C5</f>
        <v>Fiscal Agent (Grantee):</v>
      </c>
      <c r="E6" s="355" t="str">
        <f>'Budget Detail Sheet'!D5</f>
        <v>Please Type Fiscal Agent Name on 'Do First' tab.</v>
      </c>
      <c r="F6" s="355"/>
    </row>
    <row r="7" spans="1:7" ht="20.100000000000001" customHeight="1" x14ac:dyDescent="0.2">
      <c r="A7" s="8"/>
      <c r="B7" s="8"/>
      <c r="D7" s="186" t="s">
        <v>208</v>
      </c>
      <c r="E7" s="190" t="str">
        <f>'Budget Detail Sheet'!D6</f>
        <v>16-192</v>
      </c>
    </row>
    <row r="8" spans="1:7" ht="6" customHeight="1" x14ac:dyDescent="0.2">
      <c r="A8" s="3"/>
      <c r="B8" s="3"/>
      <c r="C8" s="3"/>
      <c r="D8" s="3"/>
      <c r="E8" s="3"/>
    </row>
    <row r="9" spans="1:7" ht="20.25" x14ac:dyDescent="0.3">
      <c r="A9" s="280" t="s">
        <v>10</v>
      </c>
      <c r="B9" s="280"/>
      <c r="C9" s="280"/>
      <c r="D9" s="280"/>
      <c r="E9" s="280"/>
      <c r="F9" s="280"/>
    </row>
    <row r="10" spans="1:7" ht="6" customHeight="1" x14ac:dyDescent="0.2">
      <c r="A10" s="3"/>
      <c r="B10" s="3"/>
      <c r="C10" s="3"/>
      <c r="D10" s="3"/>
      <c r="E10" s="3"/>
    </row>
    <row r="11" spans="1:7" ht="16.350000000000001" customHeight="1" thickBot="1" x14ac:dyDescent="0.25">
      <c r="A11" s="198" t="s">
        <v>11</v>
      </c>
      <c r="B11" s="395" t="s">
        <v>12</v>
      </c>
      <c r="C11" s="395"/>
      <c r="D11" s="395"/>
      <c r="E11" s="395"/>
    </row>
    <row r="12" spans="1:7" ht="36" customHeight="1" x14ac:dyDescent="0.2">
      <c r="A12" s="379" t="s">
        <v>13</v>
      </c>
      <c r="B12" s="333" t="s">
        <v>14</v>
      </c>
      <c r="C12" s="382"/>
      <c r="D12" s="386" t="s">
        <v>15</v>
      </c>
      <c r="E12" s="389" t="s">
        <v>215</v>
      </c>
      <c r="F12" s="199" t="str">
        <f>Match!E13</f>
        <v>FUNDING REQUIRES MATCH</v>
      </c>
    </row>
    <row r="13" spans="1:7" ht="15" customHeight="1" thickBot="1" x14ac:dyDescent="0.25">
      <c r="A13" s="380"/>
      <c r="B13" s="335"/>
      <c r="C13" s="383"/>
      <c r="D13" s="387"/>
      <c r="E13" s="390"/>
      <c r="F13" s="200">
        <f>IF(Match!E14="","",Match!E14)</f>
        <v>0.1</v>
      </c>
    </row>
    <row r="14" spans="1:7" s="18" customFormat="1" ht="29.25" customHeight="1" thickBot="1" x14ac:dyDescent="0.25">
      <c r="A14" s="381"/>
      <c r="B14" s="384"/>
      <c r="C14" s="385"/>
      <c r="D14" s="388"/>
      <c r="E14" s="201" t="str">
        <f>'Budget Detail Sheet'!D12</f>
        <v>Enter Project Budget on 'Do First' Tab</v>
      </c>
      <c r="F14" s="201" t="e">
        <f>IF(Match!E15="","",Match!E15)</f>
        <v>#VALUE!</v>
      </c>
      <c r="G14" s="202" t="str">
        <f>IF(E14&lt;=0,"Please enter requested amount on 'Do First' tab.","")</f>
        <v/>
      </c>
    </row>
    <row r="15" spans="1:7" s="6" customFormat="1" ht="30" customHeight="1" x14ac:dyDescent="0.2">
      <c r="A15" s="203">
        <v>1000</v>
      </c>
      <c r="B15" s="394" t="s">
        <v>20</v>
      </c>
      <c r="C15" s="394"/>
      <c r="D15" s="204" t="s">
        <v>0</v>
      </c>
      <c r="E15" s="154">
        <f>'Budget Detail Sheet'!E20</f>
        <v>0</v>
      </c>
      <c r="F15" s="154">
        <f>Match!F19</f>
        <v>0</v>
      </c>
    </row>
    <row r="16" spans="1:7" s="6" customFormat="1" ht="30" customHeight="1" x14ac:dyDescent="0.2">
      <c r="A16" s="205">
        <v>2000</v>
      </c>
      <c r="B16" s="392" t="s">
        <v>21</v>
      </c>
      <c r="C16" s="392"/>
      <c r="D16" s="206" t="s">
        <v>1</v>
      </c>
      <c r="E16" s="155">
        <f>'Budget Detail Sheet'!E28</f>
        <v>0</v>
      </c>
      <c r="F16" s="155">
        <f>Match!F23</f>
        <v>0</v>
      </c>
    </row>
    <row r="17" spans="1:7" s="6" customFormat="1" ht="30" customHeight="1" x14ac:dyDescent="0.2">
      <c r="A17" s="207">
        <v>3000</v>
      </c>
      <c r="B17" s="392" t="s">
        <v>22</v>
      </c>
      <c r="C17" s="392"/>
      <c r="D17" s="206" t="s">
        <v>2</v>
      </c>
      <c r="E17" s="155">
        <f>'Budget Detail Sheet'!E37</f>
        <v>0</v>
      </c>
      <c r="F17" s="155">
        <f>Match!F31</f>
        <v>0</v>
      </c>
    </row>
    <row r="18" spans="1:7" s="6" customFormat="1" ht="30" customHeight="1" x14ac:dyDescent="0.2">
      <c r="A18" s="205">
        <v>4000</v>
      </c>
      <c r="B18" s="392" t="s">
        <v>23</v>
      </c>
      <c r="C18" s="392"/>
      <c r="D18" s="206" t="s">
        <v>3</v>
      </c>
      <c r="E18" s="155">
        <f>'Budget Detail Sheet'!E46</f>
        <v>0</v>
      </c>
      <c r="F18" s="155">
        <f>Match!F37</f>
        <v>0</v>
      </c>
    </row>
    <row r="19" spans="1:7" s="6" customFormat="1" ht="30" customHeight="1" x14ac:dyDescent="0.2">
      <c r="A19" s="207">
        <v>5000</v>
      </c>
      <c r="B19" s="392" t="s">
        <v>24</v>
      </c>
      <c r="C19" s="392"/>
      <c r="D19" s="206" t="s">
        <v>4</v>
      </c>
      <c r="E19" s="155">
        <f>'Budget Detail Sheet'!E67</f>
        <v>0</v>
      </c>
      <c r="F19" s="155">
        <f>Match!F45</f>
        <v>0</v>
      </c>
    </row>
    <row r="20" spans="1:7" s="6" customFormat="1" ht="30" customHeight="1" x14ac:dyDescent="0.2">
      <c r="A20" s="205">
        <v>6000</v>
      </c>
      <c r="B20" s="392" t="s">
        <v>25</v>
      </c>
      <c r="C20" s="392"/>
      <c r="D20" s="206" t="s">
        <v>5</v>
      </c>
      <c r="E20" s="155">
        <f>'Budget Detail Sheet'!E70</f>
        <v>0</v>
      </c>
      <c r="F20" s="155">
        <f>Match!F47</f>
        <v>0</v>
      </c>
    </row>
    <row r="21" spans="1:7" s="6" customFormat="1" ht="30" customHeight="1" thickBot="1" x14ac:dyDescent="0.25">
      <c r="A21" s="208">
        <v>7000</v>
      </c>
      <c r="B21" s="393" t="s">
        <v>26</v>
      </c>
      <c r="C21" s="393"/>
      <c r="D21" s="209" t="s">
        <v>6</v>
      </c>
      <c r="E21" s="155">
        <f>'Budget Detail Sheet'!E72</f>
        <v>0</v>
      </c>
      <c r="F21" s="155">
        <f>Match!F49</f>
        <v>0</v>
      </c>
    </row>
    <row r="22" spans="1:7" ht="23.1" customHeight="1" thickBot="1" x14ac:dyDescent="0.25">
      <c r="A22" s="366" t="s">
        <v>18</v>
      </c>
      <c r="B22" s="367"/>
      <c r="C22" s="368"/>
      <c r="D22" s="210" t="s">
        <v>7</v>
      </c>
      <c r="E22" s="211">
        <f>SUM(E15:E21)</f>
        <v>0</v>
      </c>
      <c r="F22" s="211">
        <f>SUM(F15:F21)</f>
        <v>0</v>
      </c>
    </row>
    <row r="23" spans="1:7" ht="23.1" customHeight="1" x14ac:dyDescent="0.2">
      <c r="A23" s="369" t="s">
        <v>216</v>
      </c>
      <c r="B23" s="370"/>
      <c r="C23" s="371"/>
      <c r="D23" s="375" t="s">
        <v>8</v>
      </c>
      <c r="E23" s="212">
        <f>'Budget Detail Sheet'!D74</f>
        <v>0</v>
      </c>
      <c r="F23" s="377"/>
      <c r="G23" s="213" t="s">
        <v>226</v>
      </c>
    </row>
    <row r="24" spans="1:7" ht="27" customHeight="1" thickBot="1" x14ac:dyDescent="0.25">
      <c r="A24" s="372"/>
      <c r="B24" s="373"/>
      <c r="C24" s="374"/>
      <c r="D24" s="376"/>
      <c r="E24" s="214" t="e">
        <f>'Budget Detail Sheet'!D75</f>
        <v>#VALUE!</v>
      </c>
      <c r="F24" s="378"/>
      <c r="G24" s="213"/>
    </row>
    <row r="25" spans="1:7" ht="30.6" customHeight="1" thickBot="1" x14ac:dyDescent="0.25">
      <c r="A25" s="215"/>
      <c r="B25" s="373" t="s">
        <v>19</v>
      </c>
      <c r="C25" s="374"/>
      <c r="D25" s="216" t="s">
        <v>9</v>
      </c>
      <c r="E25" s="217">
        <f>'Budget Detail Sheet'!D76</f>
        <v>0</v>
      </c>
      <c r="F25" s="217">
        <f>F22</f>
        <v>0</v>
      </c>
    </row>
    <row r="26" spans="1:7" ht="39" customHeight="1" x14ac:dyDescent="0.2">
      <c r="A26" s="3"/>
      <c r="B26" s="3"/>
      <c r="C26" s="3"/>
      <c r="E26" s="166" t="str">
        <f>IF(E25&gt;E14,"ERROR-Total Costs Requested have Exceeded the Amount Awarded.","")</f>
        <v/>
      </c>
      <c r="F26" s="166" t="e">
        <f>Match!E53</f>
        <v>#VALUE!</v>
      </c>
    </row>
    <row r="27" spans="1:7" ht="66" hidden="1" customHeight="1" x14ac:dyDescent="0.2">
      <c r="A27" s="391" t="s">
        <v>217</v>
      </c>
      <c r="B27" s="391"/>
      <c r="C27" s="391"/>
      <c r="D27" s="391"/>
      <c r="E27" s="391"/>
      <c r="F27" s="391"/>
    </row>
    <row r="28" spans="1:7" ht="39" customHeight="1" x14ac:dyDescent="0.2">
      <c r="A28" s="391" t="s">
        <v>229</v>
      </c>
      <c r="B28" s="391"/>
      <c r="C28" s="391"/>
      <c r="D28" s="391"/>
      <c r="E28" s="391"/>
      <c r="F28" s="391"/>
    </row>
    <row r="29" spans="1:7" ht="15" customHeight="1" x14ac:dyDescent="0.2">
      <c r="A29" s="24"/>
      <c r="B29" s="24"/>
      <c r="C29" s="24"/>
      <c r="D29" s="24"/>
      <c r="E29" s="24"/>
    </row>
    <row r="30" spans="1:7" ht="15" x14ac:dyDescent="0.2">
      <c r="A30" s="218" t="s">
        <v>56</v>
      </c>
      <c r="B30" s="3"/>
      <c r="C30" s="3"/>
      <c r="D30" s="3"/>
      <c r="E30" s="3"/>
      <c r="F30" s="3"/>
    </row>
    <row r="31" spans="1:7" ht="30" customHeight="1" thickBot="1" x14ac:dyDescent="0.3">
      <c r="A31" s="219" t="s">
        <v>27</v>
      </c>
      <c r="B31" s="365" t="str">
        <f>IF('Contact Page'!B27="","",'Contact Page'!B27)</f>
        <v/>
      </c>
      <c r="C31" s="365"/>
      <c r="D31" s="220" t="s">
        <v>28</v>
      </c>
      <c r="E31" s="365" t="str">
        <f>IF('Contact Page'!B28="","",'Contact Page'!B28)</f>
        <v/>
      </c>
      <c r="F31" s="365"/>
    </row>
    <row r="32" spans="1:7" ht="39.950000000000003" customHeight="1" thickBot="1" x14ac:dyDescent="0.3">
      <c r="A32" s="221" t="s">
        <v>30</v>
      </c>
      <c r="B32" s="363"/>
      <c r="C32" s="363"/>
      <c r="D32" s="220" t="s">
        <v>29</v>
      </c>
      <c r="E32" s="364"/>
      <c r="F32" s="364"/>
    </row>
    <row r="33" spans="1:6" ht="26.1" customHeight="1" x14ac:dyDescent="0.25">
      <c r="A33" s="219"/>
      <c r="B33" s="26"/>
      <c r="C33" s="26"/>
      <c r="D33" s="219"/>
      <c r="E33" s="25"/>
      <c r="F33" s="25"/>
    </row>
    <row r="34" spans="1:6" ht="15.75" x14ac:dyDescent="0.25">
      <c r="A34" s="218" t="s">
        <v>224</v>
      </c>
      <c r="B34" s="26"/>
      <c r="C34" s="26"/>
      <c r="D34" s="219"/>
      <c r="E34" s="25"/>
      <c r="F34" s="25"/>
    </row>
    <row r="35" spans="1:6" ht="30" customHeight="1" thickBot="1" x14ac:dyDescent="0.3">
      <c r="A35" s="219" t="s">
        <v>27</v>
      </c>
      <c r="B35" s="365" t="str">
        <f>IF('Contact Page'!B38="","",'Contact Page'!B38)</f>
        <v/>
      </c>
      <c r="C35" s="365"/>
      <c r="D35" s="220" t="s">
        <v>28</v>
      </c>
      <c r="E35" s="365" t="str">
        <f>IF('Contact Page'!B39="","",'Contact Page'!B39)</f>
        <v/>
      </c>
      <c r="F35" s="365"/>
    </row>
    <row r="36" spans="1:6" ht="39.950000000000003" customHeight="1" thickBot="1" x14ac:dyDescent="0.3">
      <c r="A36" s="221" t="s">
        <v>30</v>
      </c>
      <c r="B36" s="363"/>
      <c r="C36" s="363"/>
      <c r="D36" s="220" t="s">
        <v>29</v>
      </c>
      <c r="E36" s="364"/>
      <c r="F36" s="364"/>
    </row>
    <row r="37" spans="1:6" x14ac:dyDescent="0.2">
      <c r="A37" s="3"/>
      <c r="B37" s="3"/>
      <c r="C37" s="3"/>
      <c r="D37" s="3"/>
      <c r="E37" s="3"/>
    </row>
    <row r="38" spans="1:6" x14ac:dyDescent="0.2">
      <c r="A38" s="3"/>
      <c r="B38" s="3"/>
      <c r="C38" s="3"/>
      <c r="D38" s="3"/>
      <c r="E38" s="3"/>
    </row>
  </sheetData>
  <sheetProtection algorithmName="SHA-512" hashValue="r0qLtL6Ue/obWHlrvnHp33lAQGI5CqhJrVt9QqOu4zjmw0HMgrHSXutmSq0ZVb68UTBmlAY5hz6AJrdFyvbNXQ==" saltValue="YZd5ISGGCCq+FVqmP9rhsQ==" spinCount="100000" sheet="1" objects="1" scenarios="1" selectLockedCells="1" selectUnlockedCells="1"/>
  <mergeCells count="33">
    <mergeCell ref="E4:F4"/>
    <mergeCell ref="E5:F5"/>
    <mergeCell ref="E6:F6"/>
    <mergeCell ref="B11:E11"/>
    <mergeCell ref="A28:F28"/>
    <mergeCell ref="A12:A14"/>
    <mergeCell ref="B12:C14"/>
    <mergeCell ref="D12:D14"/>
    <mergeCell ref="E12:E13"/>
    <mergeCell ref="A27:F27"/>
    <mergeCell ref="B16:C16"/>
    <mergeCell ref="B17:C17"/>
    <mergeCell ref="B18:C18"/>
    <mergeCell ref="B19:C19"/>
    <mergeCell ref="B20:C20"/>
    <mergeCell ref="B21:C21"/>
    <mergeCell ref="B15:C15"/>
    <mergeCell ref="B36:C36"/>
    <mergeCell ref="E36:F36"/>
    <mergeCell ref="A1:F1"/>
    <mergeCell ref="A3:F3"/>
    <mergeCell ref="A9:F9"/>
    <mergeCell ref="B31:C31"/>
    <mergeCell ref="E31:F31"/>
    <mergeCell ref="B32:C32"/>
    <mergeCell ref="E32:F32"/>
    <mergeCell ref="B35:C35"/>
    <mergeCell ref="E35:F35"/>
    <mergeCell ref="A22:C22"/>
    <mergeCell ref="A23:C24"/>
    <mergeCell ref="D23:D24"/>
    <mergeCell ref="F23:F24"/>
    <mergeCell ref="B25:C25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29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1</v>
      </c>
      <c r="D11" s="98"/>
      <c r="E11" s="98"/>
      <c r="F11" s="98"/>
      <c r="G11" s="98"/>
      <c r="H11" s="99"/>
    </row>
    <row r="12" spans="1:8" s="10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>
        <v>1.1000000000000001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102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103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104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112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113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114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115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189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disablePrompts="1" count="2">
    <dataValidation type="list" allowBlank="1" showInputMessage="1" showErrorMessage="1" sqref="C17:D18">
      <formula1>#REF!</formula1>
    </dataValidation>
    <dataValidation type="list" allowBlank="1" showInputMessage="1" showErrorMessage="1" sqref="C15:D16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7" tint="0.59999389629810485"/>
  </sheetPr>
  <dimension ref="A1:H112"/>
  <sheetViews>
    <sheetView zoomScale="87" zoomScaleNormal="87" workbookViewId="0">
      <selection activeCell="C9" sqref="C9:D9"/>
    </sheetView>
  </sheetViews>
  <sheetFormatPr defaultColWidth="9.1640625" defaultRowHeight="11.25" x14ac:dyDescent="0.2"/>
  <cols>
    <col min="1" max="1" width="7" style="5" customWidth="1"/>
    <col min="2" max="2" width="18.6640625" style="5" customWidth="1"/>
    <col min="3" max="3" width="10.6640625" style="5" customWidth="1"/>
    <col min="4" max="4" width="2.6640625" style="5" customWidth="1"/>
    <col min="5" max="5" width="44.6640625" style="5" customWidth="1"/>
    <col min="6" max="6" width="74.6640625" style="5" customWidth="1"/>
    <col min="7" max="7" width="25.6640625" style="5" customWidth="1"/>
    <col min="8" max="8" width="28.6640625" style="5" customWidth="1"/>
    <col min="9" max="9" width="17.5" style="5" customWidth="1"/>
    <col min="10" max="10" width="27.83203125" style="5" customWidth="1"/>
    <col min="11" max="16384" width="9.1640625" style="5"/>
  </cols>
  <sheetData>
    <row r="1" spans="1:8" s="182" customFormat="1" ht="18" x14ac:dyDescent="0.2">
      <c r="A1" s="396" t="s">
        <v>210</v>
      </c>
      <c r="B1" s="396"/>
      <c r="C1" s="396"/>
      <c r="D1" s="396"/>
      <c r="E1" s="396"/>
      <c r="F1" s="396"/>
      <c r="G1" s="396"/>
      <c r="H1" s="396"/>
    </row>
    <row r="2" spans="1:8" ht="3" customHeight="1" x14ac:dyDescent="0.25">
      <c r="A2" s="175"/>
      <c r="B2" s="175"/>
      <c r="C2" s="175"/>
      <c r="D2" s="175"/>
      <c r="E2" s="175"/>
      <c r="F2" s="175"/>
      <c r="G2" s="175"/>
      <c r="H2" s="175"/>
    </row>
    <row r="3" spans="1:8" ht="15" x14ac:dyDescent="0.2">
      <c r="A3" s="259" t="s">
        <v>203</v>
      </c>
      <c r="B3" s="259"/>
      <c r="C3" s="259"/>
      <c r="D3" s="259"/>
      <c r="E3" s="259"/>
      <c r="F3" s="259"/>
      <c r="G3" s="259"/>
      <c r="H3" s="259"/>
    </row>
    <row r="4" spans="1:8" ht="48.75" customHeight="1" x14ac:dyDescent="0.2">
      <c r="A4" s="7"/>
      <c r="B4" s="7"/>
      <c r="C4" s="7"/>
      <c r="D4" s="7"/>
      <c r="E4" s="7"/>
      <c r="F4" s="86" t="s">
        <v>105</v>
      </c>
      <c r="G4" s="354" t="str">
        <f>'Budget Detail Sheet'!D4</f>
        <v>California Apprenticeship Initiative- Pre-Apprenticeship Grant Program</v>
      </c>
      <c r="H4" s="354"/>
    </row>
    <row r="5" spans="1:8" ht="30" customHeight="1" x14ac:dyDescent="0.2">
      <c r="A5" s="8"/>
      <c r="B5" s="8"/>
      <c r="C5" s="8"/>
      <c r="D5" s="8"/>
      <c r="E5" s="8"/>
      <c r="F5" s="186" t="str">
        <f>'Budget Detail Sheet'!C5</f>
        <v>Fiscal Agent (Grantee):</v>
      </c>
      <c r="G5" s="355" t="str">
        <f>'Budget Detail Sheet'!D5</f>
        <v>Please Type Fiscal Agent Name on 'Do First' tab.</v>
      </c>
      <c r="H5" s="355"/>
    </row>
    <row r="6" spans="1:8" ht="19.899999999999999" customHeight="1" x14ac:dyDescent="0.2">
      <c r="A6" s="8"/>
      <c r="B6" s="8"/>
      <c r="C6" s="8"/>
      <c r="D6" s="8"/>
      <c r="E6" s="8"/>
      <c r="F6" s="129" t="str">
        <f>'Contact Page'!C5</f>
        <v>RFA NUMBER:</v>
      </c>
      <c r="G6" s="95" t="str">
        <f>'Budget Detail Sheet'!D6</f>
        <v>16-192</v>
      </c>
      <c r="H6" s="6"/>
    </row>
    <row r="7" spans="1:8" ht="2.1" customHeight="1" x14ac:dyDescent="0.2">
      <c r="A7" s="3"/>
      <c r="B7" s="3"/>
      <c r="C7" s="3"/>
      <c r="D7" s="3"/>
      <c r="E7" s="3"/>
      <c r="F7" s="3"/>
      <c r="G7" s="3"/>
      <c r="H7" s="3"/>
    </row>
    <row r="8" spans="1:8" ht="20.25" x14ac:dyDescent="0.3">
      <c r="A8" s="280" t="s">
        <v>205</v>
      </c>
      <c r="B8" s="280"/>
      <c r="C8" s="280"/>
      <c r="D8" s="280"/>
      <c r="E8" s="280"/>
      <c r="F8" s="280"/>
      <c r="G8" s="280"/>
      <c r="H8" s="280"/>
    </row>
    <row r="9" spans="1:8" ht="18" x14ac:dyDescent="0.25">
      <c r="A9" s="412" t="s">
        <v>207</v>
      </c>
      <c r="B9" s="412"/>
      <c r="C9" s="412"/>
      <c r="D9" s="412"/>
      <c r="E9" s="412"/>
      <c r="F9" s="412"/>
      <c r="G9" s="412"/>
      <c r="H9" s="412"/>
    </row>
    <row r="10" spans="1:8" ht="2.1" customHeight="1" thickBo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7" t="s">
        <v>108</v>
      </c>
      <c r="B11" s="110"/>
      <c r="C11" s="120">
        <v>2</v>
      </c>
      <c r="D11" s="98"/>
      <c r="E11" s="98"/>
      <c r="F11" s="98"/>
      <c r="G11" s="98"/>
      <c r="H11" s="99"/>
    </row>
    <row r="12" spans="1:8" s="10" customFormat="1" ht="54.95" customHeight="1" thickBot="1" x14ac:dyDescent="0.25">
      <c r="A12" s="413"/>
      <c r="B12" s="414"/>
      <c r="C12" s="414"/>
      <c r="D12" s="414"/>
      <c r="E12" s="414"/>
      <c r="F12" s="414"/>
      <c r="G12" s="414"/>
      <c r="H12" s="415"/>
    </row>
    <row r="13" spans="1:8" ht="7.9" customHeight="1" thickBot="1" x14ac:dyDescent="0.25">
      <c r="A13" s="3"/>
      <c r="B13" s="3"/>
      <c r="C13" s="3"/>
      <c r="D13" s="3"/>
      <c r="E13" s="3"/>
      <c r="F13" s="3"/>
      <c r="G13" s="3"/>
      <c r="H13" s="3"/>
    </row>
    <row r="14" spans="1:8" s="79" customFormat="1" ht="18" hidden="1" customHeight="1" x14ac:dyDescent="0.2">
      <c r="A14" s="130" t="s">
        <v>100</v>
      </c>
      <c r="B14" s="89"/>
      <c r="C14" s="100"/>
      <c r="D14" s="100"/>
      <c r="E14" s="90"/>
      <c r="F14" s="90"/>
      <c r="G14" s="88"/>
      <c r="H14" s="91"/>
    </row>
    <row r="15" spans="1:8" s="79" customFormat="1" ht="28.15" hidden="1" customHeight="1" x14ac:dyDescent="0.2">
      <c r="A15" s="103"/>
      <c r="B15" s="101" t="s">
        <v>109</v>
      </c>
      <c r="C15" s="116"/>
      <c r="D15" s="102"/>
      <c r="E15" s="416" t="str">
        <f>IF(C15="","",VLOOKUP(C15,#REF!,2,0))</f>
        <v/>
      </c>
      <c r="F15" s="416"/>
      <c r="G15" s="416"/>
      <c r="H15" s="417"/>
    </row>
    <row r="16" spans="1:8" s="109" customFormat="1" ht="4.1500000000000004" hidden="1" customHeight="1" x14ac:dyDescent="0.2">
      <c r="A16" s="104"/>
      <c r="B16" s="105"/>
      <c r="C16" s="106"/>
      <c r="D16" s="106"/>
      <c r="E16" s="107"/>
      <c r="F16" s="107"/>
      <c r="G16" s="107"/>
      <c r="H16" s="108"/>
    </row>
    <row r="17" spans="1:8" s="79" customFormat="1" ht="28.15" hidden="1" customHeight="1" x14ac:dyDescent="0.2">
      <c r="A17" s="103"/>
      <c r="B17" s="101" t="s">
        <v>110</v>
      </c>
      <c r="C17" s="116"/>
      <c r="D17" s="102"/>
      <c r="E17" s="416" t="str">
        <f>IF(C17="","",VLOOKUP(C17,#REF!,2,0))</f>
        <v/>
      </c>
      <c r="F17" s="416"/>
      <c r="G17" s="416"/>
      <c r="H17" s="417"/>
    </row>
    <row r="18" spans="1:8" s="109" customFormat="1" ht="4.1500000000000004" hidden="1" customHeight="1" thickBot="1" x14ac:dyDescent="0.25">
      <c r="A18" s="111"/>
      <c r="B18" s="112"/>
      <c r="C18" s="113"/>
      <c r="D18" s="113"/>
      <c r="E18" s="114"/>
      <c r="F18" s="114"/>
      <c r="G18" s="114"/>
      <c r="H18" s="115"/>
    </row>
    <row r="19" spans="1:8" ht="7.9" hidden="1" customHeight="1" thickBot="1" x14ac:dyDescent="0.25">
      <c r="A19" s="3"/>
      <c r="B19" s="3"/>
      <c r="C19" s="3"/>
      <c r="D19" s="3"/>
      <c r="E19" s="3"/>
      <c r="F19" s="3"/>
      <c r="G19" s="3"/>
      <c r="H19" s="3"/>
    </row>
    <row r="20" spans="1:8" s="39" customFormat="1" ht="37.15" customHeight="1" thickBot="1" x14ac:dyDescent="0.3">
      <c r="A20" s="56" t="s">
        <v>86</v>
      </c>
      <c r="B20" s="418" t="s">
        <v>43</v>
      </c>
      <c r="C20" s="419"/>
      <c r="D20" s="419"/>
      <c r="E20" s="420"/>
      <c r="F20" s="56" t="s">
        <v>46</v>
      </c>
      <c r="G20" s="131" t="s">
        <v>44</v>
      </c>
      <c r="H20" s="57" t="s">
        <v>45</v>
      </c>
    </row>
    <row r="21" spans="1:8" s="39" customFormat="1" ht="41.1" customHeight="1" x14ac:dyDescent="0.25">
      <c r="A21" s="397" t="s">
        <v>116</v>
      </c>
      <c r="B21" s="400"/>
      <c r="C21" s="401"/>
      <c r="D21" s="401"/>
      <c r="E21" s="402"/>
      <c r="F21" s="409"/>
      <c r="G21" s="172"/>
      <c r="H21" s="172"/>
    </row>
    <row r="22" spans="1:8" s="39" customFormat="1" ht="41.1" customHeight="1" x14ac:dyDescent="0.25">
      <c r="A22" s="398"/>
      <c r="B22" s="403"/>
      <c r="C22" s="404"/>
      <c r="D22" s="404"/>
      <c r="E22" s="405"/>
      <c r="F22" s="410"/>
      <c r="G22" s="173"/>
      <c r="H22" s="173"/>
    </row>
    <row r="23" spans="1:8" s="39" customFormat="1" ht="41.1" customHeight="1" x14ac:dyDescent="0.25">
      <c r="A23" s="398"/>
      <c r="B23" s="403"/>
      <c r="C23" s="404"/>
      <c r="D23" s="404"/>
      <c r="E23" s="405"/>
      <c r="F23" s="410"/>
      <c r="G23" s="173"/>
      <c r="H23" s="173"/>
    </row>
    <row r="24" spans="1:8" s="39" customFormat="1" ht="41.1" customHeight="1" thickBot="1" x14ac:dyDescent="0.3">
      <c r="A24" s="399"/>
      <c r="B24" s="406"/>
      <c r="C24" s="407"/>
      <c r="D24" s="407"/>
      <c r="E24" s="408"/>
      <c r="F24" s="411"/>
      <c r="G24" s="174"/>
      <c r="H24" s="174"/>
    </row>
    <row r="25" spans="1:8" s="39" customFormat="1" ht="41.1" customHeight="1" x14ac:dyDescent="0.25">
      <c r="A25" s="397" t="s">
        <v>117</v>
      </c>
      <c r="B25" s="400"/>
      <c r="C25" s="401"/>
      <c r="D25" s="401"/>
      <c r="E25" s="402"/>
      <c r="F25" s="409"/>
      <c r="G25" s="172"/>
      <c r="H25" s="172"/>
    </row>
    <row r="26" spans="1:8" s="39" customFormat="1" ht="41.1" customHeight="1" x14ac:dyDescent="0.25">
      <c r="A26" s="398"/>
      <c r="B26" s="403"/>
      <c r="C26" s="404"/>
      <c r="D26" s="404"/>
      <c r="E26" s="405"/>
      <c r="F26" s="410"/>
      <c r="G26" s="173"/>
      <c r="H26" s="173"/>
    </row>
    <row r="27" spans="1:8" s="39" customFormat="1" ht="41.1" customHeight="1" x14ac:dyDescent="0.25">
      <c r="A27" s="398"/>
      <c r="B27" s="403"/>
      <c r="C27" s="404"/>
      <c r="D27" s="404"/>
      <c r="E27" s="405"/>
      <c r="F27" s="410"/>
      <c r="G27" s="173"/>
      <c r="H27" s="173"/>
    </row>
    <row r="28" spans="1:8" s="39" customFormat="1" ht="41.1" customHeight="1" thickBot="1" x14ac:dyDescent="0.3">
      <c r="A28" s="399"/>
      <c r="B28" s="406"/>
      <c r="C28" s="407"/>
      <c r="D28" s="407"/>
      <c r="E28" s="408"/>
      <c r="F28" s="411"/>
      <c r="G28" s="174"/>
      <c r="H28" s="174"/>
    </row>
    <row r="29" spans="1:8" s="39" customFormat="1" ht="41.1" customHeight="1" x14ac:dyDescent="0.25">
      <c r="A29" s="397" t="s">
        <v>118</v>
      </c>
      <c r="B29" s="400"/>
      <c r="C29" s="401"/>
      <c r="D29" s="401"/>
      <c r="E29" s="402"/>
      <c r="F29" s="409"/>
      <c r="G29" s="172"/>
      <c r="H29" s="172"/>
    </row>
    <row r="30" spans="1:8" s="39" customFormat="1" ht="41.1" customHeight="1" x14ac:dyDescent="0.25">
      <c r="A30" s="398"/>
      <c r="B30" s="403"/>
      <c r="C30" s="404"/>
      <c r="D30" s="404"/>
      <c r="E30" s="405"/>
      <c r="F30" s="410"/>
      <c r="G30" s="173"/>
      <c r="H30" s="173"/>
    </row>
    <row r="31" spans="1:8" s="39" customFormat="1" ht="41.1" customHeight="1" x14ac:dyDescent="0.25">
      <c r="A31" s="398"/>
      <c r="B31" s="403"/>
      <c r="C31" s="404"/>
      <c r="D31" s="404"/>
      <c r="E31" s="405"/>
      <c r="F31" s="410"/>
      <c r="G31" s="173"/>
      <c r="H31" s="173"/>
    </row>
    <row r="32" spans="1:8" s="39" customFormat="1" ht="41.1" customHeight="1" thickBot="1" x14ac:dyDescent="0.3">
      <c r="A32" s="399"/>
      <c r="B32" s="406"/>
      <c r="C32" s="407"/>
      <c r="D32" s="407"/>
      <c r="E32" s="408"/>
      <c r="F32" s="411"/>
      <c r="G32" s="174"/>
      <c r="H32" s="174"/>
    </row>
    <row r="33" spans="1:8" s="39" customFormat="1" ht="41.1" customHeight="1" x14ac:dyDescent="0.25">
      <c r="A33" s="397" t="s">
        <v>119</v>
      </c>
      <c r="B33" s="400"/>
      <c r="C33" s="401"/>
      <c r="D33" s="401"/>
      <c r="E33" s="402"/>
      <c r="F33" s="409"/>
      <c r="G33" s="172"/>
      <c r="H33" s="172"/>
    </row>
    <row r="34" spans="1:8" s="39" customFormat="1" ht="41.1" customHeight="1" x14ac:dyDescent="0.25">
      <c r="A34" s="398"/>
      <c r="B34" s="403"/>
      <c r="C34" s="404"/>
      <c r="D34" s="404"/>
      <c r="E34" s="405"/>
      <c r="F34" s="410"/>
      <c r="G34" s="173"/>
      <c r="H34" s="173"/>
    </row>
    <row r="35" spans="1:8" s="39" customFormat="1" ht="41.1" customHeight="1" x14ac:dyDescent="0.25">
      <c r="A35" s="398"/>
      <c r="B35" s="403"/>
      <c r="C35" s="404"/>
      <c r="D35" s="404"/>
      <c r="E35" s="405"/>
      <c r="F35" s="410"/>
      <c r="G35" s="173"/>
      <c r="H35" s="173"/>
    </row>
    <row r="36" spans="1:8" s="39" customFormat="1" ht="41.1" customHeight="1" thickBot="1" x14ac:dyDescent="0.3">
      <c r="A36" s="399"/>
      <c r="B36" s="406"/>
      <c r="C36" s="407"/>
      <c r="D36" s="407"/>
      <c r="E36" s="408"/>
      <c r="F36" s="411"/>
      <c r="G36" s="174"/>
      <c r="H36" s="174"/>
    </row>
    <row r="37" spans="1:8" s="39" customFormat="1" ht="41.1" customHeight="1" x14ac:dyDescent="0.25">
      <c r="A37" s="397" t="s">
        <v>120</v>
      </c>
      <c r="B37" s="400"/>
      <c r="C37" s="401"/>
      <c r="D37" s="401"/>
      <c r="E37" s="402"/>
      <c r="F37" s="409"/>
      <c r="G37" s="172"/>
      <c r="H37" s="172"/>
    </row>
    <row r="38" spans="1:8" s="39" customFormat="1" ht="41.1" customHeight="1" x14ac:dyDescent="0.25">
      <c r="A38" s="398"/>
      <c r="B38" s="403"/>
      <c r="C38" s="404"/>
      <c r="D38" s="404"/>
      <c r="E38" s="405"/>
      <c r="F38" s="410"/>
      <c r="G38" s="173"/>
      <c r="H38" s="173"/>
    </row>
    <row r="39" spans="1:8" s="39" customFormat="1" ht="41.1" customHeight="1" x14ac:dyDescent="0.25">
      <c r="A39" s="398"/>
      <c r="B39" s="403"/>
      <c r="C39" s="404"/>
      <c r="D39" s="404"/>
      <c r="E39" s="405"/>
      <c r="F39" s="410"/>
      <c r="G39" s="173"/>
      <c r="H39" s="173"/>
    </row>
    <row r="40" spans="1:8" s="39" customFormat="1" ht="41.1" customHeight="1" thickBot="1" x14ac:dyDescent="0.3">
      <c r="A40" s="399"/>
      <c r="B40" s="406"/>
      <c r="C40" s="407"/>
      <c r="D40" s="407"/>
      <c r="E40" s="408"/>
      <c r="F40" s="411"/>
      <c r="G40" s="174"/>
      <c r="H40" s="174"/>
    </row>
    <row r="41" spans="1:8" s="39" customFormat="1" ht="41.1" customHeight="1" x14ac:dyDescent="0.25">
      <c r="A41" s="397" t="s">
        <v>121</v>
      </c>
      <c r="B41" s="400"/>
      <c r="C41" s="401"/>
      <c r="D41" s="401"/>
      <c r="E41" s="402"/>
      <c r="F41" s="409"/>
      <c r="G41" s="172"/>
      <c r="H41" s="172"/>
    </row>
    <row r="42" spans="1:8" s="39" customFormat="1" ht="41.1" customHeight="1" x14ac:dyDescent="0.25">
      <c r="A42" s="398"/>
      <c r="B42" s="403"/>
      <c r="C42" s="404"/>
      <c r="D42" s="404"/>
      <c r="E42" s="405"/>
      <c r="F42" s="410"/>
      <c r="G42" s="173"/>
      <c r="H42" s="173"/>
    </row>
    <row r="43" spans="1:8" s="39" customFormat="1" ht="41.1" customHeight="1" x14ac:dyDescent="0.25">
      <c r="A43" s="398"/>
      <c r="B43" s="403"/>
      <c r="C43" s="404"/>
      <c r="D43" s="404"/>
      <c r="E43" s="405"/>
      <c r="F43" s="410"/>
      <c r="G43" s="173"/>
      <c r="H43" s="173"/>
    </row>
    <row r="44" spans="1:8" s="39" customFormat="1" ht="41.1" customHeight="1" thickBot="1" x14ac:dyDescent="0.3">
      <c r="A44" s="399"/>
      <c r="B44" s="406"/>
      <c r="C44" s="407"/>
      <c r="D44" s="407"/>
      <c r="E44" s="408"/>
      <c r="F44" s="411"/>
      <c r="G44" s="174"/>
      <c r="H44" s="174"/>
    </row>
    <row r="45" spans="1:8" s="39" customFormat="1" ht="41.1" customHeight="1" x14ac:dyDescent="0.25">
      <c r="A45" s="397" t="s">
        <v>122</v>
      </c>
      <c r="B45" s="400"/>
      <c r="C45" s="401"/>
      <c r="D45" s="401"/>
      <c r="E45" s="402"/>
      <c r="F45" s="409"/>
      <c r="G45" s="172"/>
      <c r="H45" s="172"/>
    </row>
    <row r="46" spans="1:8" s="39" customFormat="1" ht="41.1" customHeight="1" x14ac:dyDescent="0.25">
      <c r="A46" s="398"/>
      <c r="B46" s="403"/>
      <c r="C46" s="404"/>
      <c r="D46" s="404"/>
      <c r="E46" s="405"/>
      <c r="F46" s="410"/>
      <c r="G46" s="173"/>
      <c r="H46" s="173"/>
    </row>
    <row r="47" spans="1:8" s="39" customFormat="1" ht="41.1" customHeight="1" x14ac:dyDescent="0.25">
      <c r="A47" s="398"/>
      <c r="B47" s="403"/>
      <c r="C47" s="404"/>
      <c r="D47" s="404"/>
      <c r="E47" s="405"/>
      <c r="F47" s="410"/>
      <c r="G47" s="173"/>
      <c r="H47" s="173"/>
    </row>
    <row r="48" spans="1:8" s="39" customFormat="1" ht="41.1" customHeight="1" thickBot="1" x14ac:dyDescent="0.3">
      <c r="A48" s="399"/>
      <c r="B48" s="406"/>
      <c r="C48" s="407"/>
      <c r="D48" s="407"/>
      <c r="E48" s="408"/>
      <c r="F48" s="411"/>
      <c r="G48" s="174"/>
      <c r="H48" s="174"/>
    </row>
    <row r="49" spans="1:8" s="39" customFormat="1" ht="41.1" customHeight="1" x14ac:dyDescent="0.25">
      <c r="A49" s="397" t="s">
        <v>123</v>
      </c>
      <c r="B49" s="400"/>
      <c r="C49" s="401"/>
      <c r="D49" s="401"/>
      <c r="E49" s="402"/>
      <c r="F49" s="409"/>
      <c r="G49" s="172"/>
      <c r="H49" s="172"/>
    </row>
    <row r="50" spans="1:8" s="39" customFormat="1" ht="41.1" customHeight="1" x14ac:dyDescent="0.25">
      <c r="A50" s="398"/>
      <c r="B50" s="403"/>
      <c r="C50" s="404"/>
      <c r="D50" s="404"/>
      <c r="E50" s="405"/>
      <c r="F50" s="410"/>
      <c r="G50" s="173"/>
      <c r="H50" s="173"/>
    </row>
    <row r="51" spans="1:8" s="39" customFormat="1" ht="41.1" customHeight="1" x14ac:dyDescent="0.25">
      <c r="A51" s="398"/>
      <c r="B51" s="403"/>
      <c r="C51" s="404"/>
      <c r="D51" s="404"/>
      <c r="E51" s="405"/>
      <c r="F51" s="410"/>
      <c r="G51" s="173"/>
      <c r="H51" s="173"/>
    </row>
    <row r="52" spans="1:8" s="39" customFormat="1" ht="41.1" customHeight="1" thickBot="1" x14ac:dyDescent="0.3">
      <c r="A52" s="399"/>
      <c r="B52" s="406"/>
      <c r="C52" s="407"/>
      <c r="D52" s="407"/>
      <c r="E52" s="408"/>
      <c r="F52" s="411"/>
      <c r="G52" s="174"/>
      <c r="H52" s="174"/>
    </row>
    <row r="53" spans="1:8" s="39" customFormat="1" ht="41.1" customHeight="1" x14ac:dyDescent="0.25">
      <c r="A53" s="397" t="s">
        <v>190</v>
      </c>
      <c r="B53" s="400"/>
      <c r="C53" s="401"/>
      <c r="D53" s="401"/>
      <c r="E53" s="402"/>
      <c r="F53" s="409"/>
      <c r="G53" s="172"/>
      <c r="H53" s="172"/>
    </row>
    <row r="54" spans="1:8" s="39" customFormat="1" ht="41.1" customHeight="1" x14ac:dyDescent="0.25">
      <c r="A54" s="398"/>
      <c r="B54" s="403"/>
      <c r="C54" s="404"/>
      <c r="D54" s="404"/>
      <c r="E54" s="405"/>
      <c r="F54" s="410"/>
      <c r="G54" s="173"/>
      <c r="H54" s="173"/>
    </row>
    <row r="55" spans="1:8" s="39" customFormat="1" ht="41.1" customHeight="1" x14ac:dyDescent="0.25">
      <c r="A55" s="398"/>
      <c r="B55" s="403"/>
      <c r="C55" s="404"/>
      <c r="D55" s="404"/>
      <c r="E55" s="405"/>
      <c r="F55" s="410"/>
      <c r="G55" s="173"/>
      <c r="H55" s="173"/>
    </row>
    <row r="56" spans="1:8" s="39" customFormat="1" ht="41.1" customHeight="1" thickBot="1" x14ac:dyDescent="0.3">
      <c r="A56" s="399"/>
      <c r="B56" s="406"/>
      <c r="C56" s="407"/>
      <c r="D56" s="407"/>
      <c r="E56" s="408"/>
      <c r="F56" s="411"/>
      <c r="G56" s="174"/>
      <c r="H56" s="174"/>
    </row>
    <row r="57" spans="1:8" s="177" customFormat="1" ht="3" customHeight="1" x14ac:dyDescent="0.2">
      <c r="A57" s="176"/>
      <c r="H57" s="178"/>
    </row>
    <row r="58" spans="1:8" s="10" customFormat="1" ht="15" x14ac:dyDescent="0.2"/>
    <row r="59" spans="1:8" s="10" customFormat="1" ht="15" x14ac:dyDescent="0.2"/>
    <row r="60" spans="1:8" s="10" customFormat="1" ht="15" x14ac:dyDescent="0.2"/>
    <row r="61" spans="1:8" s="10" customFormat="1" ht="15" x14ac:dyDescent="0.2"/>
    <row r="62" spans="1:8" s="10" customFormat="1" ht="15" x14ac:dyDescent="0.2"/>
    <row r="63" spans="1:8" s="10" customFormat="1" ht="15" x14ac:dyDescent="0.2"/>
    <row r="64" spans="1:8" s="10" customFormat="1" ht="15" x14ac:dyDescent="0.2"/>
    <row r="65" s="10" customFormat="1" ht="15" x14ac:dyDescent="0.2"/>
    <row r="66" s="10" customFormat="1" ht="15" x14ac:dyDescent="0.2"/>
    <row r="67" s="10" customFormat="1" ht="15" x14ac:dyDescent="0.2"/>
    <row r="68" s="10" customFormat="1" ht="15" x14ac:dyDescent="0.2"/>
    <row r="69" s="10" customFormat="1" ht="15" x14ac:dyDescent="0.2"/>
    <row r="70" s="10" customFormat="1" ht="15" x14ac:dyDescent="0.2"/>
    <row r="71" s="10" customFormat="1" ht="15" x14ac:dyDescent="0.2"/>
    <row r="72" s="10" customFormat="1" ht="15" x14ac:dyDescent="0.2"/>
    <row r="73" s="10" customFormat="1" ht="15" x14ac:dyDescent="0.2"/>
    <row r="74" s="10" customFormat="1" ht="15" x14ac:dyDescent="0.2"/>
    <row r="75" s="10" customFormat="1" ht="15" x14ac:dyDescent="0.2"/>
    <row r="76" s="10" customFormat="1" ht="15" x14ac:dyDescent="0.2"/>
    <row r="77" s="10" customFormat="1" ht="15" x14ac:dyDescent="0.2"/>
    <row r="78" s="10" customFormat="1" ht="15" x14ac:dyDescent="0.2"/>
    <row r="79" s="10" customFormat="1" ht="15" x14ac:dyDescent="0.2"/>
    <row r="80" s="10" customFormat="1" ht="15" x14ac:dyDescent="0.2"/>
    <row r="81" s="10" customFormat="1" ht="15" x14ac:dyDescent="0.2"/>
    <row r="82" s="10" customFormat="1" ht="15" x14ac:dyDescent="0.2"/>
    <row r="83" s="10" customFormat="1" ht="15" x14ac:dyDescent="0.2"/>
    <row r="84" s="10" customFormat="1" ht="15" x14ac:dyDescent="0.2"/>
    <row r="85" s="10" customFormat="1" ht="15" x14ac:dyDescent="0.2"/>
    <row r="86" s="10" customFormat="1" ht="15" x14ac:dyDescent="0.2"/>
    <row r="87" s="10" customFormat="1" ht="15" x14ac:dyDescent="0.2"/>
    <row r="88" s="10" customFormat="1" ht="15" x14ac:dyDescent="0.2"/>
    <row r="89" s="10" customFormat="1" ht="15" x14ac:dyDescent="0.2"/>
    <row r="90" s="10" customFormat="1" ht="15" x14ac:dyDescent="0.2"/>
    <row r="91" s="10" customFormat="1" ht="15" x14ac:dyDescent="0.2"/>
    <row r="92" s="10" customFormat="1" ht="15" x14ac:dyDescent="0.2"/>
    <row r="93" s="10" customFormat="1" ht="15" x14ac:dyDescent="0.2"/>
    <row r="94" s="10" customFormat="1" ht="15" x14ac:dyDescent="0.2"/>
    <row r="95" s="10" customFormat="1" ht="15" x14ac:dyDescent="0.2"/>
    <row r="96" s="10" customFormat="1" ht="15" x14ac:dyDescent="0.2"/>
    <row r="97" s="10" customFormat="1" ht="15" x14ac:dyDescent="0.2"/>
    <row r="98" s="10" customFormat="1" ht="15" x14ac:dyDescent="0.2"/>
    <row r="99" s="10" customFormat="1" ht="15" x14ac:dyDescent="0.2"/>
    <row r="100" s="10" customFormat="1" ht="15" x14ac:dyDescent="0.2"/>
    <row r="101" s="10" customFormat="1" ht="15" x14ac:dyDescent="0.2"/>
    <row r="102" s="10" customFormat="1" ht="15" x14ac:dyDescent="0.2"/>
    <row r="103" s="10" customFormat="1" ht="15" x14ac:dyDescent="0.2"/>
    <row r="104" s="10" customFormat="1" ht="15" x14ac:dyDescent="0.2"/>
    <row r="105" s="10" customFormat="1" ht="15" x14ac:dyDescent="0.2"/>
    <row r="106" s="10" customFormat="1" ht="15" x14ac:dyDescent="0.2"/>
    <row r="107" s="10" customFormat="1" ht="15" x14ac:dyDescent="0.2"/>
    <row r="108" s="10" customFormat="1" ht="15" x14ac:dyDescent="0.2"/>
    <row r="109" s="10" customFormat="1" ht="15" x14ac:dyDescent="0.2"/>
    <row r="110" s="10" customFormat="1" ht="15" x14ac:dyDescent="0.2"/>
    <row r="111" s="10" customFormat="1" ht="15" x14ac:dyDescent="0.2"/>
    <row r="112" s="10" customFormat="1" ht="15" x14ac:dyDescent="0.2"/>
  </sheetData>
  <sheetProtection password="89C2" sheet="1" objects="1" scenarios="1" formatCells="0" formatRows="0" selectLockedCells="1"/>
  <mergeCells count="37">
    <mergeCell ref="A9:H9"/>
    <mergeCell ref="G4:H4"/>
    <mergeCell ref="G5:H5"/>
    <mergeCell ref="A8:H8"/>
    <mergeCell ref="F29:F32"/>
    <mergeCell ref="A12:H12"/>
    <mergeCell ref="E15:H15"/>
    <mergeCell ref="E17:H17"/>
    <mergeCell ref="B20:E20"/>
    <mergeCell ref="A21:A24"/>
    <mergeCell ref="B21:E24"/>
    <mergeCell ref="F21:F24"/>
    <mergeCell ref="A53:A56"/>
    <mergeCell ref="B53:E56"/>
    <mergeCell ref="F53:F56"/>
    <mergeCell ref="A41:A44"/>
    <mergeCell ref="B41:E44"/>
    <mergeCell ref="F41:F44"/>
    <mergeCell ref="A45:A48"/>
    <mergeCell ref="B45:E48"/>
    <mergeCell ref="F45:F48"/>
    <mergeCell ref="A1:H1"/>
    <mergeCell ref="A3:H3"/>
    <mergeCell ref="A49:A52"/>
    <mergeCell ref="B49:E52"/>
    <mergeCell ref="F49:F52"/>
    <mergeCell ref="A33:A36"/>
    <mergeCell ref="B33:E36"/>
    <mergeCell ref="F33:F36"/>
    <mergeCell ref="A37:A40"/>
    <mergeCell ref="B37:E40"/>
    <mergeCell ref="F37:F40"/>
    <mergeCell ref="A25:A28"/>
    <mergeCell ref="B25:E28"/>
    <mergeCell ref="F25:F28"/>
    <mergeCell ref="A29:A32"/>
    <mergeCell ref="B29:E32"/>
  </mergeCells>
  <dataValidations count="2">
    <dataValidation type="list" allowBlank="1" showInputMessage="1" showErrorMessage="1" sqref="C15:D16">
      <formula1>#REF!</formula1>
    </dataValidation>
    <dataValidation type="list" allowBlank="1" showInputMessage="1" showErrorMessage="1" sqref="C17:D18">
      <formula1>#REF!</formula1>
    </dataValidation>
  </dataValidations>
  <printOptions horizontalCentered="1"/>
  <pageMargins left="0.25" right="0.25" top="0.5" bottom="0.25" header="0" footer="0"/>
  <pageSetup scale="75" orientation="landscape" r:id="rId1"/>
  <headerFooter alignWithMargins="0">
    <oddHeader>&amp;L&amp;"Arial,Bold"&amp;11Board of Governors, California Community Colleges
Chancellor's Office (CCCCO)</oddHeader>
    <oddFooter>&amp;LCCCCO Forms Package_no metrics-no match&amp;R1-2017</oddFooter>
  </headerFooter>
  <rowBreaks count="2" manualBreakCount="2">
    <brk id="32" max="16383" man="1"/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CCCCO</vt:lpstr>
      <vt:lpstr>Do First</vt:lpstr>
      <vt:lpstr>Contact Page</vt:lpstr>
      <vt:lpstr>Budget Detail Sheet</vt:lpstr>
      <vt:lpstr>Budget Detail Sheet (SAMPLE)</vt:lpstr>
      <vt:lpstr>Budget Summary</vt:lpstr>
      <vt:lpstr>Annual Workplan-1</vt:lpstr>
      <vt:lpstr>Annual Workplan-2</vt:lpstr>
      <vt:lpstr>Annual Workplan-3</vt:lpstr>
      <vt:lpstr>Annual Workplan-4</vt:lpstr>
      <vt:lpstr>Annual Workplan-5</vt:lpstr>
      <vt:lpstr>Annual Workplan-6</vt:lpstr>
      <vt:lpstr>Annual Workplan-7</vt:lpstr>
      <vt:lpstr>Annual Workplan-8</vt:lpstr>
      <vt:lpstr>Annual Workplan-9</vt:lpstr>
      <vt:lpstr>Annual Workplan-10</vt:lpstr>
      <vt:lpstr>'Annual Workplan-1'!Print_Area</vt:lpstr>
      <vt:lpstr>'Annual Workplan-10'!Print_Area</vt:lpstr>
      <vt:lpstr>'Annual Workplan-2'!Print_Area</vt:lpstr>
      <vt:lpstr>'Annual Workplan-3'!Print_Area</vt:lpstr>
      <vt:lpstr>'Annual Workplan-4'!Print_Area</vt:lpstr>
      <vt:lpstr>'Annual Workplan-5'!Print_Area</vt:lpstr>
      <vt:lpstr>'Annual Workplan-6'!Print_Area</vt:lpstr>
      <vt:lpstr>'Annual Workplan-7'!Print_Area</vt:lpstr>
      <vt:lpstr>'Annual Workplan-8'!Print_Area</vt:lpstr>
      <vt:lpstr>'Annual Workplan-9'!Print_Area</vt:lpstr>
      <vt:lpstr>'Budget Detail Sheet'!Print_Area</vt:lpstr>
      <vt:lpstr>'Budget Detail Sheet (SAMPLE)'!Print_Area</vt:lpstr>
      <vt:lpstr>'Budget Summary'!Print_Area</vt:lpstr>
      <vt:lpstr>CCCCO!Print_Area</vt:lpstr>
      <vt:lpstr>'Contact Page'!Print_Area</vt:lpstr>
      <vt:lpstr>'Do First'!Print_Area</vt:lpstr>
      <vt:lpstr>Match!Print_Area</vt:lpstr>
      <vt:lpstr>'Annual Workplan-1'!Print_Titles</vt:lpstr>
      <vt:lpstr>'Annual Workplan-10'!Print_Titles</vt:lpstr>
      <vt:lpstr>'Annual Workplan-2'!Print_Titles</vt:lpstr>
      <vt:lpstr>'Annual Workplan-3'!Print_Titles</vt:lpstr>
      <vt:lpstr>'Annual Workplan-4'!Print_Titles</vt:lpstr>
      <vt:lpstr>'Annual Workplan-5'!Print_Titles</vt:lpstr>
      <vt:lpstr>'Annual Workplan-6'!Print_Titles</vt:lpstr>
      <vt:lpstr>'Annual Workplan-7'!Print_Titles</vt:lpstr>
      <vt:lpstr>'Annual Workplan-8'!Print_Titles</vt:lpstr>
      <vt:lpstr>'Annual Workplan-9'!Print_Titles</vt:lpstr>
      <vt:lpstr>'Budget Detail Sheet'!Print_Titles</vt:lpstr>
      <vt:lpstr>'Budget Detail Sheet (SAMPLE)'!Print_Titles</vt:lpstr>
      <vt:lpstr>Match!Print_Titles</vt:lpstr>
    </vt:vector>
  </TitlesOfParts>
  <Company>DMHC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ALovan</dc:creator>
  <cp:lastModifiedBy>Lovan Martinez, April</cp:lastModifiedBy>
  <cp:lastPrinted>2017-01-14T00:09:49Z</cp:lastPrinted>
  <dcterms:created xsi:type="dcterms:W3CDTF">2002-06-17T20:49:45Z</dcterms:created>
  <dcterms:modified xsi:type="dcterms:W3CDTF">2017-01-14T00:12:09Z</dcterms:modified>
</cp:coreProperties>
</file>